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AA04950-8397-400A-97AA-3063AA6B99CE}" xr6:coauthVersionLast="47" xr6:coauthVersionMax="47" xr10:uidLastSave="{00000000-0000-0000-0000-000000000000}"/>
  <bookViews>
    <workbookView xWindow="390" yWindow="390" windowWidth="22665" windowHeight="15450" tabRatio="500" activeTab="4" xr2:uid="{00000000-000D-0000-FFFF-FFFF00000000}"/>
  </bookViews>
  <sheets>
    <sheet name="學生總表" sheetId="1" r:id="rId1"/>
    <sheet name="師長" sheetId="2" r:id="rId2"/>
    <sheet name="尺寸統計" sheetId="3" r:id="rId3"/>
    <sheet name="費用統計" sheetId="4" r:id="rId4"/>
    <sheet name="缺漏名單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4" l="1"/>
  <c r="B23" i="4"/>
  <c r="B18" i="4"/>
  <c r="B17" i="4"/>
  <c r="B16" i="4"/>
  <c r="C24" i="3"/>
  <c r="B24" i="3"/>
  <c r="D24" i="3" s="1"/>
  <c r="C23" i="3"/>
  <c r="B23" i="3"/>
  <c r="D23" i="3" s="1"/>
  <c r="C22" i="3"/>
  <c r="B22" i="3"/>
  <c r="D22" i="3" s="1"/>
  <c r="C21" i="3"/>
  <c r="B21" i="3"/>
  <c r="D21" i="3" s="1"/>
  <c r="C20" i="3"/>
  <c r="B20" i="3"/>
  <c r="D20" i="3" s="1"/>
  <c r="C19" i="3"/>
  <c r="B19" i="3"/>
  <c r="D19" i="3" s="1"/>
  <c r="C18" i="3"/>
  <c r="C25" i="3" s="1"/>
  <c r="B18" i="3"/>
  <c r="B25" i="3" s="1"/>
  <c r="D13" i="3"/>
  <c r="C23" i="4" s="1"/>
  <c r="C11" i="3"/>
  <c r="C35" i="3" s="1"/>
  <c r="B11" i="3"/>
  <c r="B35" i="3" s="1"/>
  <c r="D35" i="3" s="1"/>
  <c r="C10" i="3"/>
  <c r="C34" i="3" s="1"/>
  <c r="B10" i="3"/>
  <c r="B34" i="3" s="1"/>
  <c r="C9" i="3"/>
  <c r="C33" i="3" s="1"/>
  <c r="B9" i="3"/>
  <c r="B33" i="3" s="1"/>
  <c r="D33" i="3" s="1"/>
  <c r="C8" i="3"/>
  <c r="C32" i="3" s="1"/>
  <c r="B8" i="3"/>
  <c r="B32" i="3" s="1"/>
  <c r="D32" i="3" s="1"/>
  <c r="C7" i="3"/>
  <c r="C31" i="3" s="1"/>
  <c r="B7" i="3"/>
  <c r="B31" i="3" s="1"/>
  <c r="D31" i="3" s="1"/>
  <c r="C6" i="3"/>
  <c r="C30" i="3" s="1"/>
  <c r="B6" i="3"/>
  <c r="B30" i="3" s="1"/>
  <c r="D30" i="3" s="1"/>
  <c r="C5" i="3"/>
  <c r="C12" i="3" s="1"/>
  <c r="C14" i="3" s="1"/>
  <c r="B5" i="3"/>
  <c r="B12" i="3" s="1"/>
  <c r="B14" i="3" s="1"/>
  <c r="D23" i="4" l="1"/>
  <c r="D34" i="3"/>
  <c r="D11" i="3"/>
  <c r="B29" i="3"/>
  <c r="D5" i="3"/>
  <c r="C29" i="3"/>
  <c r="C36" i="3" s="1"/>
  <c r="D6" i="3"/>
  <c r="D7" i="3"/>
  <c r="D8" i="3"/>
  <c r="B40" i="3"/>
  <c r="D9" i="3"/>
  <c r="D18" i="3"/>
  <c r="D25" i="3" s="1"/>
  <c r="D10" i="3"/>
  <c r="B12" i="4" l="1"/>
  <c r="B43" i="3"/>
  <c r="B42" i="3"/>
  <c r="D12" i="3"/>
  <c r="B36" i="3"/>
  <c r="D29" i="3"/>
  <c r="D36" i="3" s="1"/>
  <c r="B44" i="3" s="1"/>
  <c r="B11" i="4" l="1"/>
  <c r="B39" i="3"/>
  <c r="D14" i="3"/>
  <c r="B41" i="3" s="1"/>
  <c r="C18" i="4" l="1"/>
  <c r="D18" i="4" s="1"/>
  <c r="C17" i="4"/>
  <c r="D17" i="4" s="1"/>
  <c r="C16" i="4"/>
  <c r="C19" i="4" l="1"/>
  <c r="D16" i="4"/>
  <c r="D19" i="4" s="1"/>
  <c r="D25" i="4" s="1"/>
</calcChain>
</file>

<file path=xl/sharedStrings.xml><?xml version="1.0" encoding="utf-8"?>
<sst xmlns="http://schemas.openxmlformats.org/spreadsheetml/2006/main" count="742" uniqueCount="397">
  <si>
    <t>R07154017</t>
  </si>
  <si>
    <t>L</t>
  </si>
  <si>
    <t>R07154025</t>
  </si>
  <si>
    <t>5L</t>
  </si>
  <si>
    <t>R07154033</t>
  </si>
  <si>
    <t>2L</t>
  </si>
  <si>
    <t>R07154041</t>
  </si>
  <si>
    <t>R07154059</t>
  </si>
  <si>
    <t>M</t>
  </si>
  <si>
    <t>R07154067</t>
  </si>
  <si>
    <t>R07154075</t>
  </si>
  <si>
    <t>XL</t>
  </si>
  <si>
    <t>R07154083</t>
  </si>
  <si>
    <t>R07154091</t>
  </si>
  <si>
    <t>R07154114</t>
  </si>
  <si>
    <t>R07154122</t>
  </si>
  <si>
    <t>R07154130</t>
  </si>
  <si>
    <t>R07154148</t>
  </si>
  <si>
    <t>R07154156</t>
  </si>
  <si>
    <t>R07154164</t>
  </si>
  <si>
    <t>R07154172</t>
  </si>
  <si>
    <t>—</t>
  </si>
  <si>
    <t>R07154180</t>
  </si>
  <si>
    <t>R07154198</t>
  </si>
  <si>
    <t>R07154203</t>
  </si>
  <si>
    <t>R07154211</t>
  </si>
  <si>
    <t>R07154229</t>
  </si>
  <si>
    <t>S</t>
  </si>
  <si>
    <t>R07154237</t>
  </si>
  <si>
    <t>R07154245</t>
  </si>
  <si>
    <t>R07154253</t>
  </si>
  <si>
    <t>R07154261</t>
  </si>
  <si>
    <t>R07154279</t>
  </si>
  <si>
    <t>R07154287</t>
  </si>
  <si>
    <t>R07154295</t>
  </si>
  <si>
    <t>R07154300</t>
  </si>
  <si>
    <t>R07154318</t>
  </si>
  <si>
    <t>R07154326</t>
  </si>
  <si>
    <t>R07154334</t>
  </si>
  <si>
    <t>R07154342</t>
  </si>
  <si>
    <t>R07154350</t>
  </si>
  <si>
    <t>3L</t>
  </si>
  <si>
    <t>R07154376</t>
  </si>
  <si>
    <t>R07154384</t>
  </si>
  <si>
    <t>R07154392</t>
  </si>
  <si>
    <t>R07154407</t>
  </si>
  <si>
    <t>R07154415</t>
  </si>
  <si>
    <t>R07154423</t>
  </si>
  <si>
    <t>R07154431</t>
  </si>
  <si>
    <t>R07154457</t>
  </si>
  <si>
    <t>R07154465</t>
  </si>
  <si>
    <t>R07154473</t>
  </si>
  <si>
    <t>R07154481</t>
  </si>
  <si>
    <t>R07154499</t>
  </si>
  <si>
    <t>R07154504</t>
  </si>
  <si>
    <t>R07154512</t>
  </si>
  <si>
    <t>R07154520</t>
  </si>
  <si>
    <t>R07154538</t>
  </si>
  <si>
    <t>R07154546</t>
  </si>
  <si>
    <t>R07154554</t>
  </si>
  <si>
    <t>R07154562</t>
  </si>
  <si>
    <t>R07154570</t>
  </si>
  <si>
    <t>R07154588</t>
  </si>
  <si>
    <t>R07154596</t>
  </si>
  <si>
    <t>R07154601</t>
  </si>
  <si>
    <t>R07154619</t>
  </si>
  <si>
    <t>R07154627</t>
  </si>
  <si>
    <t>R07154635</t>
  </si>
  <si>
    <t>R07154643</t>
  </si>
  <si>
    <t>R07154651</t>
  </si>
  <si>
    <t>R07154669</t>
  </si>
  <si>
    <t>R07154677</t>
  </si>
  <si>
    <t>R07154685</t>
  </si>
  <si>
    <t>R07154693</t>
  </si>
  <si>
    <t>R07154106</t>
  </si>
  <si>
    <t>R07154368</t>
  </si>
  <si>
    <t>R07154708</t>
  </si>
  <si>
    <t>R07154716</t>
  </si>
  <si>
    <t>R07154724</t>
  </si>
  <si>
    <t>R07154732</t>
  </si>
  <si>
    <t>R07154740</t>
  </si>
  <si>
    <t>R07154758</t>
  </si>
  <si>
    <t>R07154766</t>
  </si>
  <si>
    <t>R07154774</t>
  </si>
  <si>
    <t>R07154782</t>
  </si>
  <si>
    <t>R07154790</t>
  </si>
  <si>
    <t>R07154805</t>
  </si>
  <si>
    <t>R07154813</t>
  </si>
  <si>
    <t>R07154821</t>
  </si>
  <si>
    <t>R07154839</t>
  </si>
  <si>
    <t>R07154847</t>
  </si>
  <si>
    <t>R07154855</t>
  </si>
  <si>
    <t>R07154863</t>
  </si>
  <si>
    <t>R07154871</t>
  </si>
  <si>
    <t>R07154889</t>
  </si>
  <si>
    <t>R07154897</t>
  </si>
  <si>
    <t>R07154902</t>
  </si>
  <si>
    <t>R07154910</t>
  </si>
  <si>
    <t>R07154928</t>
  </si>
  <si>
    <t>R07154936</t>
  </si>
  <si>
    <t>R07154944</t>
  </si>
  <si>
    <t>R07154952</t>
  </si>
  <si>
    <t>R07154960</t>
  </si>
  <si>
    <t>R07154978</t>
  </si>
  <si>
    <t>R07154986</t>
  </si>
  <si>
    <t>R07150013</t>
  </si>
  <si>
    <t>R07150021</t>
  </si>
  <si>
    <t>R07150039</t>
  </si>
  <si>
    <t>R07150047</t>
  </si>
  <si>
    <t>email</t>
  </si>
  <si>
    <t>pfsu@ncku.edu.tw</t>
  </si>
  <si>
    <t>hwchow@gs.ncku.edu.tw</t>
  </si>
  <si>
    <t>lin22@mail.ncku.edu.tw</t>
  </si>
  <si>
    <t>httsai@mail.ncku.edu.tw</t>
  </si>
  <si>
    <t>andytsai@mail.ncku.edu.tw</t>
  </si>
  <si>
    <t>hsuanchu@mail.ncku.edu.tw</t>
  </si>
  <si>
    <t>hhchou@mail.ncku.edu.tw</t>
  </si>
  <si>
    <t>hashih@mail.ncku.edu.tw</t>
  </si>
  <si>
    <t>wuchan@mail.ncku.edu.tw</t>
  </si>
  <si>
    <t>mshangch@mail.ncku.edu.tw</t>
  </si>
  <si>
    <t>stli@mail.ncku.edu.tw</t>
  </si>
  <si>
    <t>tkchou@mail.ncku.edu.tw</t>
  </si>
  <si>
    <t>shulc@mail.ncku.edu.tw</t>
  </si>
  <si>
    <t>yychang@gs.ncku.edu.tw</t>
  </si>
  <si>
    <t>schang@mail.ncku.edu.tw</t>
  </si>
  <si>
    <t>wschang@mail.ncku.edu.tw</t>
  </si>
  <si>
    <t>chuangyatang@gs.ncku.edu.tw</t>
  </si>
  <si>
    <t>hwawei7@yahoo.com.tw</t>
  </si>
  <si>
    <t>actycs@mail.ncku.edu.tw</t>
  </si>
  <si>
    <t>yshuang@mail.ncku.edu.tw</t>
  </si>
  <si>
    <t>jcchsieh@mail.ncku.edu.tw</t>
  </si>
  <si>
    <t>yucheng@mail.ncku.edu.tw</t>
  </si>
  <si>
    <t>yenmf@mail.ncku.edu.tw</t>
  </si>
  <si>
    <t>JeffHou@gs.ncku.edu.tw</t>
  </si>
  <si>
    <t>tsai46@mail.ncku.edu.tw</t>
  </si>
  <si>
    <t>T-SHIRT</t>
  </si>
  <si>
    <t>#2</t>
  </si>
  <si>
    <t>#3</t>
  </si>
  <si>
    <t>#24</t>
  </si>
  <si>
    <t>#25</t>
  </si>
  <si>
    <t>#26</t>
  </si>
  <si>
    <t>#27</t>
  </si>
  <si>
    <t>#28</t>
  </si>
  <si>
    <t>#29</t>
  </si>
  <si>
    <t>#30</t>
  </si>
  <si>
    <t>#15</t>
  </si>
  <si>
    <r>
      <rPr>
        <b/>
        <sz val="11"/>
        <color theme="0"/>
        <rFont val="Noto Sans CJK SC"/>
        <family val="2"/>
        <charset val="1"/>
      </rPr>
      <t>姓名</t>
    </r>
  </si>
  <si>
    <r>
      <rPr>
        <b/>
        <sz val="11"/>
        <color theme="0"/>
        <rFont val="Noto Sans CJK SC"/>
        <family val="2"/>
        <charset val="1"/>
      </rPr>
      <t>學號</t>
    </r>
  </si>
  <si>
    <r>
      <rPr>
        <b/>
        <sz val="11"/>
        <color theme="0"/>
        <rFont val="Noto Sans CJK SC"/>
        <family val="2"/>
        <charset val="1"/>
      </rPr>
      <t>性別</t>
    </r>
  </si>
  <si>
    <r>
      <rPr>
        <b/>
        <sz val="11"/>
        <color theme="0"/>
        <rFont val="Noto Sans CJK SC"/>
        <family val="2"/>
        <charset val="1"/>
      </rPr>
      <t>尺寸</t>
    </r>
  </si>
  <si>
    <r>
      <rPr>
        <b/>
        <sz val="11"/>
        <color theme="1" tint="0.34998626667073579"/>
        <rFont val="Noto Sans CJK SC"/>
        <family val="2"/>
        <charset val="1"/>
      </rPr>
      <t>男版</t>
    </r>
  </si>
  <si>
    <r>
      <rPr>
        <b/>
        <sz val="11"/>
        <color theme="1" tint="0.34998626667073579"/>
        <rFont val="Noto Sans CJK SC"/>
        <family val="2"/>
        <charset val="1"/>
      </rPr>
      <t>女版</t>
    </r>
  </si>
  <si>
    <r>
      <rPr>
        <b/>
        <sz val="11"/>
        <color theme="1" tint="0.34998626667073579"/>
        <rFont val="Noto Sans CJK SC"/>
        <family val="2"/>
        <charset val="1"/>
      </rPr>
      <t>小計</t>
    </r>
  </si>
  <si>
    <r>
      <rPr>
        <b/>
        <sz val="11"/>
        <color theme="1" tint="0.34998626667073579"/>
        <rFont val="Noto Sans CJK SC"/>
        <family val="2"/>
        <charset val="1"/>
      </rPr>
      <t>單價</t>
    </r>
  </si>
  <si>
    <r>
      <rPr>
        <b/>
        <sz val="11"/>
        <color theme="1" tint="0.34998626667073579"/>
        <rFont val="Noto Sans CJK SC"/>
        <family val="2"/>
        <charset val="1"/>
      </rPr>
      <t>數量</t>
    </r>
  </si>
  <si>
    <r>
      <rPr>
        <b/>
        <sz val="11"/>
        <color theme="1" tint="0.34998626667073579"/>
        <rFont val="Noto Sans CJK SC"/>
        <family val="2"/>
        <charset val="1"/>
      </rPr>
      <t>說明</t>
    </r>
  </si>
  <si>
    <r>
      <rPr>
        <b/>
        <sz val="11"/>
        <color theme="1" tint="0.34998626667073579"/>
        <rFont val="Noto Sans CJK SC"/>
        <family val="2"/>
        <charset val="1"/>
      </rPr>
      <t>品項</t>
    </r>
  </si>
  <si>
    <r>
      <rPr>
        <b/>
        <sz val="11"/>
        <color theme="1" tint="0.34998626667073579"/>
        <rFont val="Noto Sans CJK SC"/>
        <family val="2"/>
        <charset val="1"/>
      </rPr>
      <t>對象</t>
    </r>
  </si>
  <si>
    <r>
      <rPr>
        <b/>
        <sz val="12"/>
        <rFont val="Noto Sans CJK SC"/>
        <family val="2"/>
        <charset val="1"/>
      </rPr>
      <t>單價設定（可改）</t>
    </r>
  </si>
  <si>
    <r>
      <t>POLO</t>
    </r>
    <r>
      <rPr>
        <sz val="11"/>
        <rFont val="Noto Sans CJK SC"/>
        <family val="2"/>
      </rPr>
      <t>衫</t>
    </r>
  </si>
  <si>
    <r>
      <rPr>
        <sz val="11"/>
        <rFont val="Noto Sans CJK SC"/>
        <family val="2"/>
        <charset val="1"/>
      </rPr>
      <t>僅學生</t>
    </r>
  </si>
  <si>
    <r>
      <rPr>
        <sz val="11"/>
        <rFont val="Noto Sans CJK SC"/>
        <family val="2"/>
        <charset val="1"/>
      </rPr>
      <t>帽子</t>
    </r>
  </si>
  <si>
    <r>
      <rPr>
        <b/>
        <sz val="12"/>
        <rFont val="Noto Sans CJK SC"/>
        <family val="2"/>
        <charset val="1"/>
      </rPr>
      <t>班費支付人數</t>
    </r>
  </si>
  <si>
    <r>
      <rPr>
        <sz val="11"/>
        <rFont val="Noto Sans CJK SC"/>
        <family val="2"/>
        <charset val="1"/>
      </rPr>
      <t>在學購買學生</t>
    </r>
  </si>
  <si>
    <r>
      <rPr>
        <sz val="11"/>
        <rFont val="Noto Sans CJK SC"/>
        <family val="2"/>
        <charset val="1"/>
      </rPr>
      <t>學生</t>
    </r>
  </si>
  <si>
    <r>
      <rPr>
        <b/>
        <sz val="11"/>
        <rFont val="Noto Sans CJK SC"/>
        <family val="2"/>
        <charset val="1"/>
      </rPr>
      <t>班費小計</t>
    </r>
  </si>
  <si>
    <r>
      <rPr>
        <b/>
        <sz val="11"/>
        <color theme="0"/>
        <rFont val="Noto Sans CJK SC"/>
        <family val="2"/>
        <charset val="1"/>
      </rPr>
      <t>序號</t>
    </r>
  </si>
  <si>
    <r>
      <rPr>
        <sz val="10"/>
        <rFont val="Noto Sans CJK SC"/>
        <family val="2"/>
        <charset val="1"/>
      </rPr>
      <t>羅偉哲</t>
    </r>
  </si>
  <si>
    <r>
      <rPr>
        <sz val="10"/>
        <rFont val="Noto Sans CJK SC"/>
        <family val="2"/>
        <charset val="1"/>
      </rPr>
      <t>男</t>
    </r>
  </si>
  <si>
    <r>
      <rPr>
        <sz val="10"/>
        <rFont val="Noto Sans CJK SC"/>
        <family val="2"/>
        <charset val="1"/>
      </rPr>
      <t>林璟萌</t>
    </r>
  </si>
  <si>
    <r>
      <rPr>
        <sz val="10"/>
        <rFont val="Noto Sans CJK SC"/>
        <family val="2"/>
        <charset val="1"/>
      </rPr>
      <t>唐有建</t>
    </r>
  </si>
  <si>
    <r>
      <rPr>
        <sz val="10"/>
        <rFont val="Noto Sans CJK SC"/>
        <family val="2"/>
        <charset val="1"/>
      </rPr>
      <t>陳業偉</t>
    </r>
  </si>
  <si>
    <r>
      <rPr>
        <sz val="10"/>
        <rFont val="Noto Sans CJK SC"/>
        <family val="2"/>
        <charset val="1"/>
      </rPr>
      <t>蔡一郎</t>
    </r>
  </si>
  <si>
    <r>
      <rPr>
        <sz val="10"/>
        <rFont val="Noto Sans CJK SC"/>
        <family val="2"/>
        <charset val="1"/>
      </rPr>
      <t>鄧在國</t>
    </r>
  </si>
  <si>
    <r>
      <rPr>
        <sz val="10"/>
        <rFont val="Noto Sans CJK SC"/>
        <family val="2"/>
        <charset val="1"/>
      </rPr>
      <t>卓冠宏</t>
    </r>
  </si>
  <si>
    <r>
      <rPr>
        <sz val="10"/>
        <rFont val="Noto Sans CJK SC"/>
        <family val="2"/>
        <charset val="1"/>
      </rPr>
      <t>陳楷林</t>
    </r>
  </si>
  <si>
    <r>
      <rPr>
        <sz val="10"/>
        <rFont val="Noto Sans CJK SC"/>
        <family val="2"/>
        <charset val="1"/>
      </rPr>
      <t>丁國泰</t>
    </r>
  </si>
  <si>
    <r>
      <rPr>
        <sz val="10"/>
        <rFont val="Noto Sans CJK SC"/>
        <family val="2"/>
        <charset val="1"/>
      </rPr>
      <t>謝淑惠</t>
    </r>
  </si>
  <si>
    <r>
      <rPr>
        <sz val="10"/>
        <rFont val="Noto Sans CJK SC"/>
        <family val="2"/>
        <charset val="1"/>
      </rPr>
      <t>女</t>
    </r>
  </si>
  <si>
    <r>
      <rPr>
        <sz val="10"/>
        <rFont val="Noto Sans CJK SC"/>
        <family val="2"/>
        <charset val="1"/>
      </rPr>
      <t>陳政儒</t>
    </r>
  </si>
  <si>
    <r>
      <rPr>
        <sz val="10"/>
        <rFont val="Noto Sans CJK SC"/>
        <family val="2"/>
        <charset val="1"/>
      </rPr>
      <t>謝政翰</t>
    </r>
  </si>
  <si>
    <r>
      <rPr>
        <sz val="10"/>
        <rFont val="Noto Sans CJK SC"/>
        <family val="2"/>
        <charset val="1"/>
      </rPr>
      <t>方國蓉</t>
    </r>
  </si>
  <si>
    <r>
      <rPr>
        <sz val="10"/>
        <rFont val="Noto Sans CJK SC"/>
        <family val="2"/>
        <charset val="1"/>
      </rPr>
      <t>王景瑞</t>
    </r>
  </si>
  <si>
    <r>
      <rPr>
        <sz val="10"/>
        <rFont val="Noto Sans CJK SC"/>
        <family val="2"/>
        <charset val="1"/>
      </rPr>
      <t>林紋麗</t>
    </r>
  </si>
  <si>
    <r>
      <rPr>
        <sz val="10"/>
        <rFont val="Noto Sans CJK SC"/>
        <family val="2"/>
        <charset val="1"/>
      </rPr>
      <t>李雅格</t>
    </r>
  </si>
  <si>
    <r>
      <t>#</t>
    </r>
    <r>
      <rPr>
        <sz val="10"/>
        <rFont val="Noto Sans CJK SC"/>
        <family val="2"/>
      </rPr>
      <t>確定不就讀</t>
    </r>
  </si>
  <si>
    <r>
      <rPr>
        <sz val="10"/>
        <rFont val="Noto Sans CJK SC"/>
        <family val="2"/>
        <charset val="1"/>
      </rPr>
      <t>張宗霖</t>
    </r>
  </si>
  <si>
    <r>
      <rPr>
        <sz val="10"/>
        <rFont val="Noto Sans CJK SC"/>
        <family val="2"/>
        <charset val="1"/>
      </rPr>
      <t>王蒨如</t>
    </r>
  </si>
  <si>
    <r>
      <rPr>
        <sz val="10"/>
        <rFont val="Noto Sans CJK SC"/>
        <family val="2"/>
        <charset val="1"/>
      </rPr>
      <t>杜苑甄</t>
    </r>
  </si>
  <si>
    <r>
      <rPr>
        <sz val="10"/>
        <rFont val="Noto Sans CJK SC"/>
        <family val="2"/>
        <charset val="1"/>
      </rPr>
      <t>林濰誌</t>
    </r>
  </si>
  <si>
    <r>
      <rPr>
        <sz val="10"/>
        <rFont val="Noto Sans CJK SC"/>
        <family val="2"/>
        <charset val="1"/>
      </rPr>
      <t>林妮慧</t>
    </r>
  </si>
  <si>
    <r>
      <rPr>
        <sz val="10"/>
        <rFont val="Noto Sans CJK SC"/>
        <family val="2"/>
        <charset val="1"/>
      </rPr>
      <t>羅國銘</t>
    </r>
  </si>
  <si>
    <r>
      <rPr>
        <sz val="10"/>
        <rFont val="Noto Sans CJK SC"/>
        <family val="2"/>
        <charset val="1"/>
      </rPr>
      <t>戴伶育</t>
    </r>
  </si>
  <si>
    <r>
      <rPr>
        <sz val="10"/>
        <rFont val="Noto Sans CJK SC"/>
        <family val="2"/>
        <charset val="1"/>
      </rPr>
      <t>林清祺</t>
    </r>
  </si>
  <si>
    <r>
      <rPr>
        <sz val="10"/>
        <rFont val="Noto Sans CJK SC"/>
        <family val="2"/>
        <charset val="1"/>
      </rPr>
      <t>周伯威</t>
    </r>
  </si>
  <si>
    <r>
      <rPr>
        <sz val="10"/>
        <rFont val="Noto Sans CJK SC"/>
        <family val="2"/>
        <charset val="1"/>
      </rPr>
      <t>嚴瑟</t>
    </r>
  </si>
  <si>
    <r>
      <rPr>
        <sz val="10"/>
        <rFont val="Noto Sans CJK SC"/>
        <family val="2"/>
        <charset val="1"/>
      </rPr>
      <t>吳子揚</t>
    </r>
  </si>
  <si>
    <r>
      <rPr>
        <sz val="10"/>
        <rFont val="Noto Sans CJK SC"/>
        <family val="2"/>
        <charset val="1"/>
      </rPr>
      <t>賴昱仁</t>
    </r>
  </si>
  <si>
    <r>
      <rPr>
        <sz val="10"/>
        <rFont val="Noto Sans CJK SC"/>
        <family val="2"/>
        <charset val="1"/>
      </rPr>
      <t>楊其峻</t>
    </r>
  </si>
  <si>
    <r>
      <rPr>
        <sz val="10"/>
        <rFont val="Noto Sans CJK SC"/>
        <family val="2"/>
        <charset val="1"/>
      </rPr>
      <t>李欣蓉</t>
    </r>
  </si>
  <si>
    <r>
      <rPr>
        <sz val="10"/>
        <rFont val="Noto Sans CJK SC"/>
        <family val="2"/>
        <charset val="1"/>
      </rPr>
      <t>陳麗蘋</t>
    </r>
  </si>
  <si>
    <r>
      <rPr>
        <sz val="10"/>
        <rFont val="Noto Sans CJK SC"/>
        <family val="2"/>
        <charset val="1"/>
      </rPr>
      <t>黃燕玲</t>
    </r>
  </si>
  <si>
    <r>
      <rPr>
        <sz val="10"/>
        <rFont val="Noto Sans CJK SC"/>
        <family val="2"/>
        <charset val="1"/>
      </rPr>
      <t>黃芳娟</t>
    </r>
  </si>
  <si>
    <r>
      <rPr>
        <sz val="10"/>
        <rFont val="Noto Sans CJK SC"/>
        <family val="2"/>
        <charset val="1"/>
      </rPr>
      <t>杜孟錩</t>
    </r>
  </si>
  <si>
    <r>
      <rPr>
        <sz val="10"/>
        <rFont val="Noto Sans CJK SC"/>
        <family val="2"/>
        <charset val="1"/>
      </rPr>
      <t>黃建華</t>
    </r>
  </si>
  <si>
    <r>
      <rPr>
        <sz val="10"/>
        <rFont val="Noto Sans CJK SC"/>
        <family val="2"/>
        <charset val="1"/>
      </rPr>
      <t>陳宏哲</t>
    </r>
  </si>
  <si>
    <r>
      <rPr>
        <sz val="10"/>
        <rFont val="Noto Sans CJK SC"/>
        <family val="2"/>
        <charset val="1"/>
      </rPr>
      <t>塗慧珊</t>
    </r>
  </si>
  <si>
    <r>
      <rPr>
        <sz val="10"/>
        <rFont val="Noto Sans CJK SC"/>
        <family val="2"/>
        <charset val="1"/>
      </rPr>
      <t>王宇涵</t>
    </r>
  </si>
  <si>
    <r>
      <rPr>
        <sz val="10"/>
        <rFont val="Noto Sans CJK SC"/>
        <family val="2"/>
        <charset val="1"/>
      </rPr>
      <t>江政達</t>
    </r>
  </si>
  <si>
    <r>
      <rPr>
        <sz val="10"/>
        <rFont val="Noto Sans CJK SC"/>
        <family val="2"/>
        <charset val="1"/>
      </rPr>
      <t>李健盟</t>
    </r>
  </si>
  <si>
    <r>
      <rPr>
        <sz val="10"/>
        <rFont val="Noto Sans CJK SC"/>
        <family val="2"/>
        <charset val="1"/>
      </rPr>
      <t>莊如茵</t>
    </r>
  </si>
  <si>
    <r>
      <rPr>
        <sz val="10"/>
        <rFont val="Noto Sans CJK SC"/>
        <family val="2"/>
        <charset val="1"/>
      </rPr>
      <t>王宣博</t>
    </r>
  </si>
  <si>
    <r>
      <rPr>
        <sz val="10"/>
        <rFont val="Noto Sans CJK SC"/>
        <family val="2"/>
        <charset val="1"/>
      </rPr>
      <t>陳信瑜</t>
    </r>
  </si>
  <si>
    <r>
      <rPr>
        <sz val="10"/>
        <rFont val="Noto Sans CJK SC"/>
        <family val="2"/>
        <charset val="1"/>
      </rPr>
      <t>李嘉祺</t>
    </r>
  </si>
  <si>
    <r>
      <rPr>
        <sz val="10"/>
        <rFont val="Noto Sans CJK SC"/>
        <family val="2"/>
        <charset val="1"/>
      </rPr>
      <t>甘荃</t>
    </r>
  </si>
  <si>
    <r>
      <t>#</t>
    </r>
    <r>
      <rPr>
        <sz val="10"/>
        <rFont val="Noto Sans CJK SC"/>
        <family val="2"/>
      </rPr>
      <t>不購買</t>
    </r>
  </si>
  <si>
    <r>
      <rPr>
        <sz val="10"/>
        <rFont val="Noto Sans CJK SC"/>
        <family val="2"/>
        <charset val="1"/>
      </rPr>
      <t>李茂儒</t>
    </r>
  </si>
  <si>
    <r>
      <rPr>
        <sz val="10"/>
        <rFont val="Noto Sans CJK SC"/>
        <family val="2"/>
        <charset val="1"/>
      </rPr>
      <t>林孟勤</t>
    </r>
  </si>
  <si>
    <r>
      <rPr>
        <sz val="10"/>
        <rFont val="Noto Sans CJK SC"/>
        <family val="2"/>
        <charset val="1"/>
      </rPr>
      <t>郭中一</t>
    </r>
  </si>
  <si>
    <r>
      <rPr>
        <sz val="10"/>
        <rFont val="Noto Sans CJK SC"/>
        <family val="2"/>
        <charset val="1"/>
      </rPr>
      <t>蔡宏南</t>
    </r>
  </si>
  <si>
    <r>
      <rPr>
        <sz val="10"/>
        <rFont val="Noto Sans CJK SC"/>
        <family val="2"/>
        <charset val="1"/>
      </rPr>
      <t>趙芫儀</t>
    </r>
  </si>
  <si>
    <r>
      <rPr>
        <sz val="10"/>
        <rFont val="Noto Sans CJK SC"/>
        <family val="2"/>
        <charset val="1"/>
      </rPr>
      <t>葉展源</t>
    </r>
  </si>
  <si>
    <r>
      <rPr>
        <sz val="10"/>
        <rFont val="Noto Sans CJK SC"/>
        <family val="2"/>
        <charset val="1"/>
      </rPr>
      <t>劉旻杰</t>
    </r>
  </si>
  <si>
    <r>
      <rPr>
        <sz val="10"/>
        <rFont val="Noto Sans CJK SC"/>
        <family val="2"/>
        <charset val="1"/>
      </rPr>
      <t>陳珮芬</t>
    </r>
  </si>
  <si>
    <r>
      <rPr>
        <sz val="10"/>
        <rFont val="Noto Sans CJK SC"/>
        <family val="2"/>
        <charset val="1"/>
      </rPr>
      <t>黃政傑</t>
    </r>
  </si>
  <si>
    <r>
      <rPr>
        <sz val="10"/>
        <rFont val="Noto Sans CJK SC"/>
        <family val="2"/>
        <charset val="1"/>
      </rPr>
      <t>賴建良</t>
    </r>
  </si>
  <si>
    <r>
      <rPr>
        <sz val="10"/>
        <rFont val="Noto Sans CJK SC"/>
        <family val="2"/>
        <charset val="1"/>
      </rPr>
      <t>劉忠明</t>
    </r>
  </si>
  <si>
    <r>
      <rPr>
        <sz val="10"/>
        <rFont val="Noto Sans CJK SC"/>
        <family val="2"/>
        <charset val="1"/>
      </rPr>
      <t>翁靖筌</t>
    </r>
  </si>
  <si>
    <r>
      <rPr>
        <sz val="10"/>
        <rFont val="Noto Sans CJK SC"/>
        <family val="2"/>
        <charset val="1"/>
      </rPr>
      <t>吳正偉</t>
    </r>
  </si>
  <si>
    <r>
      <rPr>
        <sz val="10"/>
        <rFont val="Noto Sans CJK SC"/>
        <family val="2"/>
        <charset val="1"/>
      </rPr>
      <t>黃速女</t>
    </r>
  </si>
  <si>
    <r>
      <rPr>
        <sz val="10"/>
        <rFont val="Noto Sans CJK SC"/>
        <family val="2"/>
        <charset val="1"/>
      </rPr>
      <t>邱士哲</t>
    </r>
  </si>
  <si>
    <r>
      <rPr>
        <sz val="10"/>
        <rFont val="Noto Sans CJK SC"/>
        <family val="2"/>
        <charset val="1"/>
      </rPr>
      <t>吳佳展</t>
    </r>
  </si>
  <si>
    <r>
      <t xml:space="preserve">06.04 </t>
    </r>
    <r>
      <rPr>
        <sz val="10"/>
        <rFont val="Noto Sans CJK SC"/>
        <family val="2"/>
      </rPr>
      <t>新增</t>
    </r>
  </si>
  <si>
    <r>
      <rPr>
        <sz val="10"/>
        <rFont val="Noto Sans CJK SC"/>
        <family val="2"/>
        <charset val="1"/>
      </rPr>
      <t>許碩修</t>
    </r>
  </si>
  <si>
    <r>
      <rPr>
        <sz val="10"/>
        <rFont val="Noto Sans CJK SC"/>
        <family val="2"/>
        <charset val="1"/>
      </rPr>
      <t>杜筱婷</t>
    </r>
  </si>
  <si>
    <r>
      <rPr>
        <sz val="10"/>
        <rFont val="Noto Sans CJK SC"/>
        <family val="2"/>
        <charset val="1"/>
      </rPr>
      <t>林明燦</t>
    </r>
  </si>
  <si>
    <r>
      <rPr>
        <sz val="10"/>
        <rFont val="Noto Sans CJK SC"/>
        <family val="2"/>
        <charset val="1"/>
      </rPr>
      <t>林鳳琪</t>
    </r>
  </si>
  <si>
    <r>
      <rPr>
        <sz val="10"/>
        <rFont val="Noto Sans CJK SC"/>
        <family val="2"/>
        <charset val="1"/>
      </rPr>
      <t>江之中</t>
    </r>
  </si>
  <si>
    <r>
      <rPr>
        <sz val="10"/>
        <rFont val="Noto Sans CJK SC"/>
        <family val="2"/>
        <charset val="1"/>
      </rPr>
      <t>陳志鵬</t>
    </r>
  </si>
  <si>
    <r>
      <rPr>
        <sz val="10"/>
        <rFont val="Noto Sans CJK SC"/>
        <family val="2"/>
        <charset val="1"/>
      </rPr>
      <t>王嘉誠</t>
    </r>
  </si>
  <si>
    <r>
      <rPr>
        <sz val="10"/>
        <rFont val="Noto Sans CJK SC"/>
        <family val="2"/>
        <charset val="1"/>
      </rPr>
      <t>歐致豪</t>
    </r>
  </si>
  <si>
    <r>
      <rPr>
        <sz val="10"/>
        <rFont val="Noto Sans CJK SC"/>
        <family val="2"/>
        <charset val="1"/>
      </rPr>
      <t>甘家瑋</t>
    </r>
  </si>
  <si>
    <r>
      <rPr>
        <sz val="10"/>
        <rFont val="Noto Sans CJK SC"/>
        <family val="2"/>
        <charset val="1"/>
      </rPr>
      <t>許栢韶</t>
    </r>
  </si>
  <si>
    <r>
      <rPr>
        <sz val="10"/>
        <rFont val="Noto Sans CJK SC"/>
        <family val="2"/>
        <charset val="1"/>
      </rPr>
      <t>毛榮海</t>
    </r>
  </si>
  <si>
    <r>
      <rPr>
        <sz val="10"/>
        <rFont val="Noto Sans CJK SC"/>
        <family val="2"/>
        <charset val="1"/>
      </rPr>
      <t>李博瑄</t>
    </r>
  </si>
  <si>
    <r>
      <rPr>
        <sz val="10"/>
        <rFont val="Noto Sans CJK SC"/>
        <family val="2"/>
        <charset val="1"/>
      </rPr>
      <t>王雅文</t>
    </r>
  </si>
  <si>
    <r>
      <rPr>
        <sz val="10"/>
        <rFont val="Noto Sans CJK SC"/>
        <family val="2"/>
        <charset val="1"/>
      </rPr>
      <t>蔡依庭</t>
    </r>
  </si>
  <si>
    <r>
      <rPr>
        <sz val="10"/>
        <rFont val="Noto Sans CJK SC"/>
        <family val="2"/>
        <charset val="1"/>
      </rPr>
      <t>卓彤穎</t>
    </r>
  </si>
  <si>
    <r>
      <rPr>
        <sz val="10"/>
        <rFont val="Noto Sans CJK SC"/>
        <family val="2"/>
        <charset val="1"/>
      </rPr>
      <t>許育瑄</t>
    </r>
  </si>
  <si>
    <r>
      <rPr>
        <sz val="10"/>
        <rFont val="Noto Sans CJK SC"/>
        <family val="2"/>
        <charset val="1"/>
      </rPr>
      <t>邱智偉</t>
    </r>
  </si>
  <si>
    <r>
      <rPr>
        <sz val="10"/>
        <rFont val="Noto Sans CJK SC"/>
        <family val="2"/>
        <charset val="1"/>
      </rPr>
      <t>陳亭穎</t>
    </r>
  </si>
  <si>
    <r>
      <rPr>
        <sz val="10"/>
        <rFont val="Noto Sans CJK SC"/>
        <family val="2"/>
        <charset val="1"/>
      </rPr>
      <t>顏肇男</t>
    </r>
  </si>
  <si>
    <r>
      <rPr>
        <sz val="10"/>
        <rFont val="Noto Sans CJK SC"/>
        <family val="2"/>
        <charset val="1"/>
      </rPr>
      <t>潘昶宏</t>
    </r>
  </si>
  <si>
    <r>
      <rPr>
        <sz val="10"/>
        <rFont val="Noto Sans CJK SC"/>
        <family val="2"/>
        <charset val="1"/>
      </rPr>
      <t>洪立為</t>
    </r>
  </si>
  <si>
    <r>
      <rPr>
        <sz val="10"/>
        <rFont val="Noto Sans CJK SC"/>
        <family val="2"/>
        <charset val="1"/>
      </rPr>
      <t>陳玟蓓</t>
    </r>
  </si>
  <si>
    <r>
      <rPr>
        <sz val="10"/>
        <rFont val="Noto Sans CJK SC"/>
        <family val="2"/>
        <charset val="1"/>
      </rPr>
      <t>蘇玟蓁</t>
    </r>
  </si>
  <si>
    <r>
      <rPr>
        <sz val="10"/>
        <rFont val="Noto Sans CJK SC"/>
        <family val="2"/>
        <charset val="1"/>
      </rPr>
      <t>陳彥儒</t>
    </r>
  </si>
  <si>
    <r>
      <rPr>
        <sz val="10"/>
        <rFont val="Noto Sans CJK SC"/>
        <family val="2"/>
        <charset val="1"/>
      </rPr>
      <t>葉俊民</t>
    </r>
  </si>
  <si>
    <r>
      <rPr>
        <sz val="10"/>
        <rFont val="Noto Sans CJK SC"/>
        <family val="2"/>
        <charset val="1"/>
      </rPr>
      <t>許善閔</t>
    </r>
  </si>
  <si>
    <r>
      <rPr>
        <sz val="10"/>
        <rFont val="Noto Sans CJK SC"/>
        <family val="2"/>
        <charset val="1"/>
      </rPr>
      <t>林哲緯</t>
    </r>
  </si>
  <si>
    <r>
      <rPr>
        <sz val="10"/>
        <rFont val="Noto Sans CJK SC"/>
        <family val="2"/>
        <charset val="1"/>
      </rPr>
      <t>周子鈞</t>
    </r>
  </si>
  <si>
    <r>
      <rPr>
        <sz val="10"/>
        <rFont val="Noto Sans CJK SC"/>
        <family val="2"/>
        <charset val="1"/>
      </rPr>
      <t>李政慧</t>
    </r>
  </si>
  <si>
    <r>
      <rPr>
        <sz val="10"/>
        <rFont val="Noto Sans CJK SC"/>
        <family val="2"/>
        <charset val="1"/>
      </rPr>
      <t>高啟軒</t>
    </r>
  </si>
  <si>
    <r>
      <rPr>
        <sz val="10"/>
        <rFont val="Noto Sans CJK SC"/>
        <family val="2"/>
        <charset val="1"/>
      </rPr>
      <t>蕭微軒</t>
    </r>
  </si>
  <si>
    <r>
      <rPr>
        <sz val="10"/>
        <rFont val="Noto Sans CJK SC"/>
        <family val="2"/>
        <charset val="1"/>
      </rPr>
      <t>盧宣佑</t>
    </r>
  </si>
  <si>
    <r>
      <rPr>
        <sz val="10"/>
        <rFont val="Noto Sans CJK SC"/>
        <family val="2"/>
        <charset val="1"/>
      </rPr>
      <t>許靖偉</t>
    </r>
  </si>
  <si>
    <r>
      <rPr>
        <sz val="10"/>
        <rFont val="Noto Sans CJK SC"/>
        <family val="2"/>
        <charset val="1"/>
      </rPr>
      <t>呂世萱</t>
    </r>
  </si>
  <si>
    <r>
      <rPr>
        <sz val="10"/>
        <rFont val="Noto Sans CJK SC"/>
        <family val="2"/>
        <charset val="1"/>
      </rPr>
      <t>郭姿瑾</t>
    </r>
  </si>
  <si>
    <r>
      <rPr>
        <sz val="10"/>
        <rFont val="Noto Sans CJK SC"/>
        <family val="2"/>
        <charset val="1"/>
      </rPr>
      <t>何珮琳</t>
    </r>
  </si>
  <si>
    <r>
      <rPr>
        <sz val="10"/>
        <rFont val="Noto Sans CJK SC"/>
        <family val="2"/>
        <charset val="1"/>
      </rPr>
      <t>郭雪敏</t>
    </r>
  </si>
  <si>
    <r>
      <t>#</t>
    </r>
    <r>
      <rPr>
        <sz val="10"/>
        <rFont val="Noto Sans CJK SC"/>
        <family val="2"/>
      </rPr>
      <t>休學</t>
    </r>
  </si>
  <si>
    <r>
      <rPr>
        <sz val="10"/>
        <rFont val="Noto Sans CJK SC"/>
        <family val="2"/>
        <charset val="1"/>
      </rPr>
      <t>詹培梅</t>
    </r>
  </si>
  <si>
    <r>
      <rPr>
        <sz val="10"/>
        <rFont val="Noto Sans CJK SC"/>
        <family val="2"/>
        <charset val="1"/>
      </rPr>
      <t>邱秋潭</t>
    </r>
  </si>
  <si>
    <r>
      <rPr>
        <sz val="10"/>
        <rFont val="Noto Sans CJK SC"/>
        <family val="2"/>
        <charset val="1"/>
      </rPr>
      <t>王騰宏</t>
    </r>
  </si>
  <si>
    <r>
      <rPr>
        <b/>
        <sz val="11"/>
        <color theme="0"/>
        <rFont val="Noto Sans CJK SC"/>
        <family val="2"/>
        <charset val="1"/>
      </rPr>
      <t>編號</t>
    </r>
  </si>
  <si>
    <r>
      <rPr>
        <b/>
        <sz val="11"/>
        <color theme="0"/>
        <rFont val="Noto Sans CJK SC"/>
        <family val="2"/>
        <charset val="1"/>
      </rPr>
      <t>職稱</t>
    </r>
  </si>
  <si>
    <r>
      <rPr>
        <b/>
        <sz val="11"/>
        <color theme="0"/>
        <rFont val="Noto Sans CJK SC"/>
        <family val="2"/>
        <charset val="1"/>
      </rPr>
      <t>備註</t>
    </r>
  </si>
  <si>
    <r>
      <rPr>
        <sz val="10"/>
        <rFont val="Noto Sans CJK SC"/>
        <family val="2"/>
        <charset val="1"/>
      </rPr>
      <t>蘇佩芳</t>
    </r>
  </si>
  <si>
    <r>
      <rPr>
        <sz val="10"/>
        <rFont val="Noto Sans CJK SC"/>
        <family val="2"/>
        <charset val="1"/>
      </rPr>
      <t>管院院長</t>
    </r>
  </si>
  <si>
    <r>
      <rPr>
        <sz val="10"/>
        <rFont val="Noto Sans CJK SC"/>
        <family val="2"/>
        <charset val="1"/>
      </rPr>
      <t>周學雯</t>
    </r>
  </si>
  <si>
    <r>
      <rPr>
        <sz val="10"/>
        <rFont val="Noto Sans CJK SC"/>
        <family val="2"/>
        <charset val="1"/>
      </rPr>
      <t>體健休所教授</t>
    </r>
  </si>
  <si>
    <r>
      <rPr>
        <sz val="10"/>
        <rFont val="Noto Sans CJK SC"/>
        <family val="2"/>
        <charset val="1"/>
      </rPr>
      <t>缺尺寸</t>
    </r>
  </si>
  <si>
    <r>
      <rPr>
        <sz val="10"/>
        <rFont val="Noto Sans CJK SC"/>
        <family val="2"/>
        <charset val="1"/>
      </rPr>
      <t>林麗娟</t>
    </r>
  </si>
  <si>
    <r>
      <rPr>
        <sz val="10"/>
        <rFont val="Noto Sans CJK SC"/>
        <family val="2"/>
        <charset val="1"/>
      </rPr>
      <t>蔡惠婷</t>
    </r>
  </si>
  <si>
    <r>
      <rPr>
        <sz val="10"/>
        <rFont val="Noto Sans CJK SC"/>
        <family val="2"/>
        <charset val="1"/>
      </rPr>
      <t>企管系教授</t>
    </r>
  </si>
  <si>
    <r>
      <rPr>
        <sz val="10"/>
        <rFont val="Noto Sans CJK SC"/>
        <family val="2"/>
        <charset val="1"/>
      </rPr>
      <t>蔡佳良</t>
    </r>
  </si>
  <si>
    <r>
      <t>EMBA</t>
    </r>
    <r>
      <rPr>
        <sz val="10"/>
        <rFont val="Noto Sans CJK SC"/>
        <family val="2"/>
      </rPr>
      <t>執行長</t>
    </r>
  </si>
  <si>
    <r>
      <rPr>
        <sz val="10"/>
        <rFont val="Noto Sans CJK SC"/>
        <family val="2"/>
        <charset val="1"/>
      </rPr>
      <t>林軒竹</t>
    </r>
  </si>
  <si>
    <r>
      <t>E118</t>
    </r>
    <r>
      <rPr>
        <sz val="10"/>
        <rFont val="Noto Sans CJK SC"/>
        <family val="2"/>
      </rPr>
      <t>班導師</t>
    </r>
  </si>
  <si>
    <r>
      <rPr>
        <sz val="10"/>
        <rFont val="Noto Sans CJK SC"/>
        <family val="2"/>
        <charset val="1"/>
      </rPr>
      <t>周信輝</t>
    </r>
  </si>
  <si>
    <r>
      <rPr>
        <sz val="10"/>
        <rFont val="Noto Sans CJK SC"/>
        <family val="2"/>
        <charset val="1"/>
      </rPr>
      <t>史習安</t>
    </r>
  </si>
  <si>
    <r>
      <rPr>
        <sz val="10"/>
        <rFont val="Noto Sans CJK SC"/>
        <family val="2"/>
        <charset val="1"/>
      </rPr>
      <t>國企所教授</t>
    </r>
  </si>
  <si>
    <r>
      <rPr>
        <sz val="10"/>
        <rFont val="Noto Sans CJK SC"/>
        <family val="2"/>
        <charset val="1"/>
      </rPr>
      <t>吳政翰</t>
    </r>
  </si>
  <si>
    <r>
      <rPr>
        <sz val="10"/>
        <rFont val="Noto Sans CJK SC"/>
        <family val="2"/>
        <charset val="1"/>
      </rPr>
      <t>工資管系教授</t>
    </r>
  </si>
  <si>
    <r>
      <rPr>
        <sz val="10"/>
        <rFont val="Noto Sans CJK SC"/>
        <family val="2"/>
        <charset val="1"/>
      </rPr>
      <t>馬上鈞</t>
    </r>
  </si>
  <si>
    <r>
      <rPr>
        <sz val="10"/>
        <rFont val="Noto Sans CJK SC"/>
        <family val="2"/>
        <charset val="1"/>
      </rPr>
      <t>李昇暾</t>
    </r>
  </si>
  <si>
    <r>
      <rPr>
        <sz val="10"/>
        <rFont val="Noto Sans CJK SC"/>
        <family val="2"/>
        <charset val="1"/>
      </rPr>
      <t>工資管系特聘教授</t>
    </r>
  </si>
  <si>
    <r>
      <rPr>
        <sz val="10"/>
        <rFont val="Noto Sans CJK SC"/>
        <family val="2"/>
        <charset val="1"/>
      </rPr>
      <t>周庭楷</t>
    </r>
  </si>
  <si>
    <r>
      <rPr>
        <sz val="10"/>
        <rFont val="Noto Sans CJK SC"/>
        <family val="2"/>
        <charset val="1"/>
      </rPr>
      <t>會計系副教授</t>
    </r>
  </si>
  <si>
    <r>
      <rPr>
        <sz val="10"/>
        <rFont val="Noto Sans CJK SC"/>
        <family val="2"/>
        <charset val="1"/>
      </rPr>
      <t>徐立群</t>
    </r>
  </si>
  <si>
    <r>
      <rPr>
        <sz val="10"/>
        <rFont val="Noto Sans CJK SC"/>
        <family val="2"/>
        <charset val="1"/>
      </rPr>
      <t>會計系教授</t>
    </r>
  </si>
  <si>
    <r>
      <rPr>
        <sz val="10"/>
        <rFont val="Noto Sans CJK SC"/>
        <family val="2"/>
        <charset val="1"/>
      </rPr>
      <t>張佑宇</t>
    </r>
  </si>
  <si>
    <r>
      <t>IMBA</t>
    </r>
    <r>
      <rPr>
        <sz val="10"/>
        <rFont val="Noto Sans CJK SC"/>
        <family val="2"/>
      </rPr>
      <t>教授</t>
    </r>
  </si>
  <si>
    <r>
      <rPr>
        <sz val="10"/>
        <rFont val="Noto Sans CJK SC"/>
        <family val="2"/>
        <charset val="1"/>
      </rPr>
      <t>張紹基</t>
    </r>
  </si>
  <si>
    <r>
      <rPr>
        <sz val="10"/>
        <rFont val="Noto Sans CJK SC"/>
        <family val="2"/>
        <charset val="1"/>
      </rPr>
      <t>張巍勳</t>
    </r>
  </si>
  <si>
    <r>
      <t>IIMBA</t>
    </r>
    <r>
      <rPr>
        <sz val="10"/>
        <rFont val="Noto Sans CJK SC"/>
        <family val="2"/>
      </rPr>
      <t>副教授</t>
    </r>
  </si>
  <si>
    <r>
      <rPr>
        <sz val="10"/>
        <rFont val="Noto Sans CJK SC"/>
        <family val="2"/>
        <charset val="1"/>
      </rPr>
      <t>莊雅棠</t>
    </r>
  </si>
  <si>
    <r>
      <rPr>
        <sz val="10"/>
        <rFont val="Noto Sans CJK SC"/>
        <family val="2"/>
        <charset val="1"/>
      </rPr>
      <t>工資管系副教授</t>
    </r>
  </si>
  <si>
    <r>
      <rPr>
        <sz val="10"/>
        <rFont val="Noto Sans CJK SC"/>
        <family val="2"/>
        <charset val="1"/>
      </rPr>
      <t>黃華瑋</t>
    </r>
  </si>
  <si>
    <r>
      <rPr>
        <sz val="10"/>
        <rFont val="Noto Sans CJK SC"/>
        <family val="2"/>
        <charset val="1"/>
      </rPr>
      <t>會計系特聘教授</t>
    </r>
  </si>
  <si>
    <r>
      <rPr>
        <sz val="10"/>
        <rFont val="Noto Sans CJK SC"/>
        <family val="2"/>
        <charset val="1"/>
      </rPr>
      <t>楊朝旭</t>
    </r>
  </si>
  <si>
    <r>
      <rPr>
        <sz val="10"/>
        <rFont val="Noto Sans CJK SC"/>
        <family val="2"/>
        <charset val="1"/>
      </rPr>
      <t>黃宇翔</t>
    </r>
  </si>
  <si>
    <r>
      <rPr>
        <sz val="10"/>
        <rFont val="Noto Sans CJK SC"/>
        <family val="2"/>
        <charset val="1"/>
      </rPr>
      <t>謝中奇</t>
    </r>
  </si>
  <si>
    <r>
      <rPr>
        <sz val="10"/>
        <rFont val="Noto Sans CJK SC"/>
        <family val="2"/>
        <charset val="1"/>
      </rPr>
      <t>鄭永祥</t>
    </r>
  </si>
  <si>
    <r>
      <rPr>
        <sz val="10"/>
        <rFont val="Noto Sans CJK SC"/>
        <family val="2"/>
        <charset val="1"/>
      </rPr>
      <t>交管系教授暨主任</t>
    </r>
  </si>
  <si>
    <r>
      <rPr>
        <sz val="10"/>
        <rFont val="Noto Sans CJK SC"/>
        <family val="2"/>
        <charset val="1"/>
      </rPr>
      <t>顏盟峯</t>
    </r>
  </si>
  <si>
    <r>
      <rPr>
        <sz val="10"/>
        <rFont val="Noto Sans CJK SC"/>
        <family val="2"/>
        <charset val="1"/>
      </rPr>
      <t>侯建任</t>
    </r>
  </si>
  <si>
    <r>
      <rPr>
        <sz val="10"/>
        <rFont val="Noto Sans CJK SC"/>
        <family val="2"/>
        <charset val="1"/>
      </rPr>
      <t>蔡東峻</t>
    </r>
  </si>
  <si>
    <r>
      <rPr>
        <sz val="10"/>
        <rFont val="Noto Sans CJK SC"/>
        <family val="2"/>
        <charset val="1"/>
      </rPr>
      <t>王惠嘉</t>
    </r>
  </si>
  <si>
    <r>
      <rPr>
        <sz val="10"/>
        <rFont val="Noto Sans CJK SC"/>
        <family val="2"/>
        <charset val="1"/>
      </rPr>
      <t>工資管系教授（管院副院長）</t>
    </r>
  </si>
  <si>
    <r>
      <rPr>
        <sz val="10"/>
        <rFont val="Noto Sans CJK SC"/>
        <family val="2"/>
        <charset val="1"/>
      </rPr>
      <t>王明隆</t>
    </r>
  </si>
  <si>
    <r>
      <t>EMBA</t>
    </r>
    <r>
      <rPr>
        <sz val="10"/>
        <rFont val="Noto Sans CJK SC"/>
        <family val="2"/>
      </rPr>
      <t>兼任教授</t>
    </r>
  </si>
  <si>
    <r>
      <rPr>
        <sz val="10"/>
        <rFont val="Noto Sans CJK SC"/>
        <family val="2"/>
        <charset val="1"/>
      </rPr>
      <t>李經維</t>
    </r>
  </si>
  <si>
    <r>
      <rPr>
        <sz val="10"/>
        <rFont val="Noto Sans CJK SC"/>
        <family val="2"/>
        <charset val="1"/>
      </rPr>
      <t>王泰裕</t>
    </r>
  </si>
  <si>
    <r>
      <t>**</t>
    </r>
    <r>
      <rPr>
        <sz val="10"/>
        <rFont val="Noto Sans CJK SC"/>
        <family val="2"/>
      </rPr>
      <t>已退休</t>
    </r>
  </si>
  <si>
    <r>
      <rPr>
        <sz val="10"/>
        <rFont val="Noto Sans CJK SC"/>
        <family val="2"/>
        <charset val="1"/>
      </rPr>
      <t>林宏榮</t>
    </r>
  </si>
  <si>
    <r>
      <rPr>
        <sz val="10"/>
        <rFont val="Noto Sans CJK SC"/>
        <family val="2"/>
        <charset val="1"/>
      </rPr>
      <t>原填</t>
    </r>
    <r>
      <rPr>
        <sz val="10"/>
        <rFont val="Andalus"/>
        <charset val="178"/>
      </rPr>
      <t>2XL</t>
    </r>
  </si>
  <si>
    <r>
      <rPr>
        <sz val="10"/>
        <rFont val="Noto Sans CJK SC"/>
        <family val="2"/>
        <charset val="1"/>
      </rPr>
      <t>原填</t>
    </r>
    <r>
      <rPr>
        <sz val="10"/>
        <rFont val="Andalus"/>
        <charset val="178"/>
      </rPr>
      <t>4XL</t>
    </r>
    <r>
      <rPr>
        <sz val="10"/>
        <rFont val="Noto Sans CJK SC"/>
        <family val="2"/>
        <charset val="1"/>
      </rPr>
      <t>、超出班服範圍</t>
    </r>
    <r>
      <rPr>
        <sz val="10"/>
        <rFont val="Andalus"/>
        <charset val="178"/>
      </rPr>
      <t>(</t>
    </r>
    <r>
      <rPr>
        <sz val="10"/>
        <rFont val="Noto Sans CJK SC"/>
        <family val="2"/>
        <charset val="1"/>
      </rPr>
      <t>最大</t>
    </r>
    <r>
      <rPr>
        <sz val="10"/>
        <rFont val="Andalus"/>
        <charset val="178"/>
      </rPr>
      <t>3L)</t>
    </r>
    <r>
      <rPr>
        <sz val="10"/>
        <rFont val="Noto Sans CJK SC"/>
        <family val="2"/>
        <charset val="1"/>
      </rPr>
      <t>請確認</t>
    </r>
  </si>
  <si>
    <r>
      <rPr>
        <sz val="10"/>
        <rFont val="Noto Sans CJK SC"/>
        <family val="2"/>
        <charset val="1"/>
      </rPr>
      <t>工資管系教授兼</t>
    </r>
    <r>
      <rPr>
        <sz val="10"/>
        <rFont val="Andalus"/>
        <charset val="178"/>
      </rPr>
      <t>DBA</t>
    </r>
    <r>
      <rPr>
        <sz val="10"/>
        <rFont val="Noto Sans CJK SC"/>
        <family val="2"/>
        <charset val="1"/>
      </rPr>
      <t>執行長</t>
    </r>
  </si>
  <si>
    <r>
      <rPr>
        <sz val="10"/>
        <rFont val="Noto Sans CJK SC"/>
        <family val="2"/>
        <charset val="1"/>
      </rPr>
      <t>工資管系</t>
    </r>
    <r>
      <rPr>
        <sz val="10"/>
        <rFont val="Andalus"/>
        <charset val="178"/>
      </rPr>
      <t xml:space="preserve"> </t>
    </r>
    <r>
      <rPr>
        <sz val="10"/>
        <rFont val="Noto Sans CJK SC"/>
        <family val="2"/>
        <charset val="1"/>
      </rPr>
      <t>副教授</t>
    </r>
  </si>
  <si>
    <r>
      <rPr>
        <sz val="10"/>
        <rFont val="Noto Sans CJK SC"/>
        <family val="2"/>
        <charset val="1"/>
      </rPr>
      <t>醫務專題管理</t>
    </r>
    <r>
      <rPr>
        <sz val="10"/>
        <rFont val="Andalus"/>
        <charset val="178"/>
      </rPr>
      <t>/</t>
    </r>
    <r>
      <rPr>
        <sz val="10"/>
        <rFont val="Noto Sans CJK SC"/>
        <family val="2"/>
        <charset val="1"/>
      </rPr>
      <t>前成大醫院院長</t>
    </r>
  </si>
  <si>
    <r>
      <rPr>
        <sz val="10"/>
        <rFont val="Noto Sans CJK SC"/>
        <family val="2"/>
        <charset val="1"/>
      </rPr>
      <t>缺尺寸</t>
    </r>
    <r>
      <rPr>
        <sz val="10"/>
        <rFont val="Andalus"/>
        <charset val="178"/>
      </rPr>
      <t>;</t>
    </r>
    <r>
      <rPr>
        <sz val="10"/>
        <rFont val="Noto Sans CJK SC"/>
        <family val="2"/>
        <charset val="1"/>
      </rPr>
      <t>已退休</t>
    </r>
  </si>
  <si>
    <r>
      <rPr>
        <sz val="10"/>
        <rFont val="Noto Sans CJK SC"/>
        <family val="2"/>
        <charset val="1"/>
      </rPr>
      <t>醫務專題管理</t>
    </r>
    <r>
      <rPr>
        <sz val="10"/>
        <rFont val="Andalus"/>
        <charset val="178"/>
      </rPr>
      <t>/</t>
    </r>
    <r>
      <rPr>
        <sz val="10"/>
        <rFont val="Noto Sans CJK SC"/>
        <family val="2"/>
        <charset val="1"/>
      </rPr>
      <t>奇美醫院院長</t>
    </r>
  </si>
  <si>
    <r>
      <rPr>
        <b/>
        <sz val="11"/>
        <color theme="0"/>
        <rFont val="Noto Sans CJK SC"/>
        <family val="2"/>
        <charset val="1"/>
      </rPr>
      <t>備註</t>
    </r>
    <r>
      <rPr>
        <b/>
        <sz val="11"/>
        <color theme="0"/>
        <rFont val="Andalus"/>
        <charset val="178"/>
      </rPr>
      <t xml:space="preserve">  </t>
    </r>
    <r>
      <rPr>
        <b/>
        <sz val="11"/>
        <color theme="0"/>
        <rFont val="Noto Sans CJK SC"/>
        <family val="2"/>
        <charset val="1"/>
      </rPr>
      <t>◀</t>
    </r>
    <r>
      <rPr>
        <b/>
        <sz val="11"/>
        <color theme="0"/>
        <rFont val="Andalus"/>
        <charset val="178"/>
      </rPr>
      <t xml:space="preserve"> </t>
    </r>
    <r>
      <rPr>
        <b/>
        <sz val="11"/>
        <color theme="0"/>
        <rFont val="Noto Sans CJK SC"/>
        <family val="2"/>
        <charset val="1"/>
      </rPr>
      <t>學生資料只改這頁</t>
    </r>
    <r>
      <rPr>
        <b/>
        <sz val="11"/>
        <color theme="0"/>
        <rFont val="Andalus"/>
        <charset val="178"/>
      </rPr>
      <t>,</t>
    </r>
    <r>
      <rPr>
        <b/>
        <sz val="11"/>
        <color theme="0"/>
        <rFont val="Noto Sans CJK SC"/>
        <family val="2"/>
        <charset val="1"/>
      </rPr>
      <t>尺寸填</t>
    </r>
    <r>
      <rPr>
        <b/>
        <sz val="11"/>
        <color theme="0"/>
        <rFont val="Andalus"/>
        <charset val="178"/>
      </rPr>
      <t>E</t>
    </r>
    <r>
      <rPr>
        <b/>
        <sz val="11"/>
        <color theme="0"/>
        <rFont val="Noto Sans CJK SC"/>
        <family val="2"/>
        <charset val="1"/>
      </rPr>
      <t>欄</t>
    </r>
  </si>
  <si>
    <r>
      <rPr>
        <sz val="10"/>
        <rFont val="Noto Sans CJK SC"/>
        <family val="2"/>
        <charset val="1"/>
      </rPr>
      <t>原</t>
    </r>
    <r>
      <rPr>
        <sz val="10"/>
        <rFont val="Andalus"/>
        <charset val="178"/>
      </rPr>
      <t>M</t>
    </r>
    <r>
      <rPr>
        <sz val="10"/>
        <rFont val="Noto Sans CJK SC"/>
        <family val="2"/>
        <charset val="1"/>
      </rPr>
      <t>塗改為</t>
    </r>
    <r>
      <rPr>
        <sz val="10"/>
        <rFont val="Andalus"/>
        <charset val="178"/>
      </rPr>
      <t>L</t>
    </r>
  </si>
  <si>
    <r>
      <rPr>
        <sz val="10"/>
        <rFont val="Noto Sans CJK SC"/>
        <family val="2"/>
        <charset val="1"/>
      </rPr>
      <t>原</t>
    </r>
    <r>
      <rPr>
        <sz val="10"/>
        <rFont val="Andalus"/>
        <charset val="178"/>
      </rPr>
      <t>XL</t>
    </r>
    <r>
      <rPr>
        <sz val="10"/>
        <rFont val="Noto Sans CJK SC"/>
        <family val="2"/>
        <charset val="1"/>
      </rPr>
      <t>塗改為</t>
    </r>
    <r>
      <rPr>
        <sz val="10"/>
        <rFont val="Andalus"/>
        <charset val="178"/>
      </rPr>
      <t>L</t>
    </r>
  </si>
  <si>
    <r>
      <rPr>
        <sz val="10"/>
        <rFont val="Noto Sans CJK SC"/>
        <family val="2"/>
        <charset val="1"/>
      </rPr>
      <t>原</t>
    </r>
    <r>
      <rPr>
        <sz val="10"/>
        <rFont val="Andalus"/>
        <charset val="178"/>
      </rPr>
      <t>XL</t>
    </r>
    <r>
      <rPr>
        <sz val="10"/>
        <rFont val="Noto Sans CJK SC"/>
        <family val="2"/>
        <charset val="1"/>
      </rPr>
      <t>塗改為</t>
    </r>
    <r>
      <rPr>
        <sz val="10"/>
        <rFont val="Andalus"/>
        <charset val="178"/>
      </rPr>
      <t>2L</t>
    </r>
  </si>
  <si>
    <r>
      <t xml:space="preserve">06.04 </t>
    </r>
    <r>
      <rPr>
        <sz val="10"/>
        <rFont val="Noto Sans CJK SC"/>
        <family val="2"/>
      </rPr>
      <t>新增</t>
    </r>
    <r>
      <rPr>
        <sz val="10"/>
        <rFont val="Andalus"/>
        <charset val="178"/>
      </rPr>
      <t xml:space="preserve"> (</t>
    </r>
    <r>
      <rPr>
        <sz val="10"/>
        <rFont val="Noto Sans CJK SC"/>
        <family val="2"/>
      </rPr>
      <t>是女生但是版型</t>
    </r>
    <r>
      <rPr>
        <sz val="10"/>
        <rFont val="Andalus"/>
        <charset val="178"/>
      </rPr>
      <t>-</t>
    </r>
    <r>
      <rPr>
        <sz val="10"/>
        <rFont val="Noto Sans CJK SC"/>
        <family val="2"/>
      </rPr>
      <t>男</t>
    </r>
    <r>
      <rPr>
        <sz val="10"/>
        <rFont val="Andalus"/>
        <charset val="178"/>
      </rPr>
      <t>)</t>
    </r>
  </si>
  <si>
    <r>
      <t xml:space="preserve">E118 </t>
    </r>
    <r>
      <rPr>
        <b/>
        <sz val="14"/>
        <rFont val="Noto Sans CJK SC"/>
        <family val="2"/>
      </rPr>
      <t>班服尺寸統計（學生＋師長）</t>
    </r>
  </si>
  <si>
    <r>
      <rPr>
        <b/>
        <sz val="12"/>
        <rFont val="Noto Sans CJK SC"/>
        <family val="2"/>
        <charset val="1"/>
      </rPr>
      <t>【學生】（已扣除</t>
    </r>
    <r>
      <rPr>
        <b/>
        <sz val="12"/>
        <rFont val="Andalus"/>
        <charset val="178"/>
      </rPr>
      <t xml:space="preserve"> </t>
    </r>
    <r>
      <rPr>
        <b/>
        <sz val="12"/>
        <rFont val="Noto Sans CJK SC"/>
        <family val="2"/>
        <charset val="1"/>
      </rPr>
      <t>不就讀／不購買／休學）</t>
    </r>
  </si>
  <si>
    <r>
      <rPr>
        <b/>
        <sz val="11"/>
        <color theme="1" tint="0.34998626667073579"/>
        <rFont val="Noto Sans CJK SC"/>
        <family val="2"/>
        <charset val="1"/>
      </rPr>
      <t>尺寸</t>
    </r>
  </si>
  <si>
    <r>
      <rPr>
        <b/>
        <sz val="11"/>
        <rFont val="Noto Sans CJK SC"/>
        <family val="2"/>
        <charset val="1"/>
      </rPr>
      <t>小計</t>
    </r>
  </si>
  <si>
    <r>
      <t xml:space="preserve">NICOLE </t>
    </r>
    <r>
      <rPr>
        <sz val="11"/>
        <rFont val="Noto Sans CJK SC"/>
        <family val="2"/>
      </rPr>
      <t>學姊</t>
    </r>
    <r>
      <rPr>
        <sz val="11"/>
        <rFont val="Andalus"/>
        <charset val="178"/>
      </rPr>
      <t>(+</t>
    </r>
    <r>
      <rPr>
        <sz val="11"/>
        <rFont val="Noto Sans CJK SC"/>
        <family val="2"/>
      </rPr>
      <t>購</t>
    </r>
    <r>
      <rPr>
        <sz val="11"/>
        <rFont val="Andalus"/>
        <charset val="178"/>
      </rPr>
      <t>)</t>
    </r>
  </si>
  <si>
    <r>
      <rPr>
        <sz val="11"/>
        <color rgb="FF9C8C7A"/>
        <rFont val="Noto Sans CJK SC"/>
        <family val="2"/>
        <charset val="1"/>
      </rPr>
      <t>另購</t>
    </r>
    <r>
      <rPr>
        <sz val="11"/>
        <color rgb="FF9C8C7A"/>
        <rFont val="Andalus"/>
        <charset val="178"/>
      </rPr>
      <t xml:space="preserve"> L </t>
    </r>
    <r>
      <rPr>
        <sz val="11"/>
        <color rgb="FF9C8C7A"/>
        <rFont val="Noto Sans CJK SC"/>
        <family val="2"/>
        <charset val="1"/>
      </rPr>
      <t>一件</t>
    </r>
    <r>
      <rPr>
        <sz val="11"/>
        <color rgb="FF9C8C7A"/>
        <rFont val="Andalus"/>
        <charset val="178"/>
      </rPr>
      <t>(</t>
    </r>
    <r>
      <rPr>
        <sz val="11"/>
        <color rgb="FF9C8C7A"/>
        <rFont val="Noto Sans CJK SC"/>
        <family val="2"/>
        <charset val="1"/>
      </rPr>
      <t>男版</t>
    </r>
    <r>
      <rPr>
        <sz val="11"/>
        <color rgb="FF9C8C7A"/>
        <rFont val="Andalus"/>
        <charset val="178"/>
      </rPr>
      <t>)</t>
    </r>
    <r>
      <rPr>
        <sz val="11"/>
        <color rgb="FF9C8C7A"/>
        <rFont val="Noto Sans CJK SC"/>
        <family val="2"/>
        <charset val="1"/>
      </rPr>
      <t>，費用自付</t>
    </r>
  </si>
  <si>
    <r>
      <rPr>
        <b/>
        <sz val="11"/>
        <rFont val="Noto Sans CJK SC"/>
        <family val="2"/>
        <charset val="1"/>
      </rPr>
      <t>學生合計（含</t>
    </r>
    <r>
      <rPr>
        <b/>
        <sz val="11"/>
        <rFont val="Andalus"/>
        <charset val="178"/>
      </rPr>
      <t>NICOLE</t>
    </r>
    <r>
      <rPr>
        <b/>
        <sz val="11"/>
        <rFont val="Noto Sans CJK SC"/>
        <family val="2"/>
        <charset val="1"/>
      </rPr>
      <t>）</t>
    </r>
  </si>
  <si>
    <r>
      <rPr>
        <b/>
        <sz val="12"/>
        <rFont val="Noto Sans CJK SC"/>
        <family val="2"/>
        <charset val="1"/>
      </rPr>
      <t>【師長】（僅計已確認尺寸，</t>
    </r>
    <r>
      <rPr>
        <b/>
        <sz val="12"/>
        <rFont val="Andalus"/>
        <charset val="178"/>
      </rPr>
      <t xml:space="preserve">10 </t>
    </r>
    <r>
      <rPr>
        <b/>
        <sz val="12"/>
        <rFont val="Noto Sans CJK SC"/>
        <family val="2"/>
        <charset val="1"/>
      </rPr>
      <t>位待補不列入）</t>
    </r>
  </si>
  <si>
    <r>
      <rPr>
        <b/>
        <sz val="12"/>
        <rFont val="Noto Sans CJK SC"/>
        <family val="2"/>
        <charset val="1"/>
      </rPr>
      <t>【全體合計</t>
    </r>
    <r>
      <rPr>
        <b/>
        <sz val="12"/>
        <rFont val="Andalus"/>
        <charset val="178"/>
      </rPr>
      <t xml:space="preserve"> = </t>
    </r>
    <r>
      <rPr>
        <b/>
        <sz val="12"/>
        <rFont val="Noto Sans CJK SC"/>
        <family val="2"/>
        <charset val="1"/>
      </rPr>
      <t>學生</t>
    </r>
    <r>
      <rPr>
        <b/>
        <sz val="12"/>
        <rFont val="Andalus"/>
        <charset val="178"/>
      </rPr>
      <t>(</t>
    </r>
    <r>
      <rPr>
        <b/>
        <sz val="12"/>
        <rFont val="Noto Sans CJK SC"/>
        <family val="2"/>
        <charset val="1"/>
      </rPr>
      <t>含</t>
    </r>
    <r>
      <rPr>
        <b/>
        <sz val="12"/>
        <rFont val="Andalus"/>
        <charset val="178"/>
      </rPr>
      <t xml:space="preserve">NICOLE) </t>
    </r>
    <r>
      <rPr>
        <b/>
        <sz val="12"/>
        <rFont val="Noto Sans CJK SC"/>
        <family val="2"/>
        <charset val="1"/>
      </rPr>
      <t>＋</t>
    </r>
    <r>
      <rPr>
        <b/>
        <sz val="12"/>
        <rFont val="Andalus"/>
        <charset val="178"/>
      </rPr>
      <t xml:space="preserve"> </t>
    </r>
    <r>
      <rPr>
        <b/>
        <sz val="12"/>
        <rFont val="Noto Sans CJK SC"/>
        <family val="2"/>
        <charset val="1"/>
      </rPr>
      <t>師長】（＝下單總數）</t>
    </r>
  </si>
  <si>
    <r>
      <rPr>
        <b/>
        <sz val="11"/>
        <rFont val="Noto Sans CJK SC"/>
        <family val="2"/>
        <charset val="1"/>
      </rPr>
      <t>總計</t>
    </r>
  </si>
  <si>
    <r>
      <rPr>
        <b/>
        <sz val="12"/>
        <rFont val="Noto Sans CJK SC"/>
        <family val="2"/>
        <charset val="1"/>
      </rPr>
      <t>人數彙整</t>
    </r>
  </si>
  <si>
    <r>
      <rPr>
        <sz val="11"/>
        <rFont val="Noto Sans CJK SC"/>
        <family val="2"/>
        <charset val="1"/>
      </rPr>
      <t>在學</t>
    </r>
    <r>
      <rPr>
        <sz val="11"/>
        <rFont val="Andalus"/>
        <charset val="178"/>
      </rPr>
      <t>-</t>
    </r>
    <r>
      <rPr>
        <sz val="11"/>
        <rFont val="Noto Sans CJK SC"/>
        <family val="2"/>
        <charset val="1"/>
      </rPr>
      <t>有效購買學生</t>
    </r>
  </si>
  <si>
    <r>
      <rPr>
        <sz val="11"/>
        <rFont val="Noto Sans CJK SC"/>
        <family val="2"/>
        <charset val="1"/>
      </rPr>
      <t>學生合計</t>
    </r>
    <r>
      <rPr>
        <sz val="11"/>
        <rFont val="Andalus"/>
        <charset val="178"/>
      </rPr>
      <t>(</t>
    </r>
    <r>
      <rPr>
        <sz val="11"/>
        <rFont val="Noto Sans CJK SC"/>
        <family val="2"/>
        <charset val="1"/>
      </rPr>
      <t>含</t>
    </r>
    <r>
      <rPr>
        <sz val="11"/>
        <rFont val="Andalus"/>
        <charset val="178"/>
      </rPr>
      <t>NICOLE)</t>
    </r>
  </si>
  <si>
    <r>
      <rPr>
        <sz val="11"/>
        <rFont val="Noto Sans CJK SC"/>
        <family val="2"/>
        <charset val="1"/>
      </rPr>
      <t>師長</t>
    </r>
    <r>
      <rPr>
        <sz val="11"/>
        <rFont val="Andalus"/>
        <charset val="178"/>
      </rPr>
      <t>-</t>
    </r>
    <r>
      <rPr>
        <sz val="11"/>
        <rFont val="Noto Sans CJK SC"/>
        <family val="2"/>
        <charset val="1"/>
      </rPr>
      <t>已確認尺寸</t>
    </r>
  </si>
  <si>
    <r>
      <rPr>
        <sz val="11"/>
        <rFont val="Noto Sans CJK SC"/>
        <family val="2"/>
        <charset val="1"/>
      </rPr>
      <t>師長</t>
    </r>
    <r>
      <rPr>
        <sz val="11"/>
        <rFont val="Andalus"/>
        <charset val="178"/>
      </rPr>
      <t>-</t>
    </r>
    <r>
      <rPr>
        <sz val="11"/>
        <rFont val="Noto Sans CJK SC"/>
        <family val="2"/>
        <charset val="1"/>
      </rPr>
      <t>待補尺寸</t>
    </r>
  </si>
  <si>
    <r>
      <rPr>
        <sz val="11"/>
        <rFont val="Noto Sans CJK SC"/>
        <family val="2"/>
        <charset val="1"/>
      </rPr>
      <t>全體下單總件數</t>
    </r>
  </si>
  <si>
    <r>
      <t xml:space="preserve">E118 </t>
    </r>
    <r>
      <rPr>
        <b/>
        <sz val="14"/>
        <rFont val="Noto Sans CJK SC"/>
        <family val="2"/>
      </rPr>
      <t>班服</t>
    </r>
    <r>
      <rPr>
        <b/>
        <sz val="14"/>
        <rFont val="Andalus"/>
        <charset val="178"/>
      </rPr>
      <t xml:space="preserve"> </t>
    </r>
    <r>
      <rPr>
        <b/>
        <sz val="14"/>
        <rFont val="Noto Sans CJK SC"/>
        <family val="2"/>
      </rPr>
      <t>費用統計</t>
    </r>
  </si>
  <si>
    <r>
      <rPr>
        <sz val="11"/>
        <color rgb="FF9C8C7A"/>
        <rFont val="Noto Sans CJK SC"/>
        <family val="2"/>
        <charset val="1"/>
      </rPr>
      <t>主費用由班費支付；</t>
    </r>
    <r>
      <rPr>
        <sz val="11"/>
        <color rgb="FF9C8C7A"/>
        <rFont val="Andalus"/>
        <charset val="178"/>
      </rPr>
      <t xml:space="preserve">NICOLE </t>
    </r>
    <r>
      <rPr>
        <sz val="11"/>
        <color rgb="FF9C8C7A"/>
        <rFont val="Noto Sans CJK SC"/>
        <family val="2"/>
        <charset val="1"/>
      </rPr>
      <t>學姊另購</t>
    </r>
    <r>
      <rPr>
        <sz val="11"/>
        <color rgb="FF9C8C7A"/>
        <rFont val="Andalus"/>
        <charset val="178"/>
      </rPr>
      <t xml:space="preserve"> L </t>
    </r>
    <r>
      <rPr>
        <sz val="11"/>
        <color rgb="FF9C8C7A"/>
        <rFont val="Noto Sans CJK SC"/>
        <family val="2"/>
        <charset val="1"/>
      </rPr>
      <t>為自費，另行收取</t>
    </r>
  </si>
  <si>
    <r>
      <rPr>
        <b/>
        <sz val="11"/>
        <color theme="1" tint="0.34998626667073579"/>
        <rFont val="Noto Sans CJK SC"/>
        <family val="2"/>
        <charset val="1"/>
      </rPr>
      <t>單價</t>
    </r>
    <r>
      <rPr>
        <b/>
        <sz val="11"/>
        <color theme="1" tint="0.34998626667073579"/>
        <rFont val="Andalus"/>
        <charset val="178"/>
      </rPr>
      <t>(NT$)</t>
    </r>
  </si>
  <si>
    <r>
      <rPr>
        <sz val="11"/>
        <rFont val="Noto Sans CJK SC"/>
        <family val="2"/>
        <charset val="1"/>
      </rPr>
      <t>學生</t>
    </r>
    <r>
      <rPr>
        <sz val="11"/>
        <rFont val="Andalus"/>
        <charset val="178"/>
      </rPr>
      <t xml:space="preserve"> + </t>
    </r>
    <r>
      <rPr>
        <sz val="11"/>
        <rFont val="Noto Sans CJK SC"/>
        <family val="2"/>
        <charset val="1"/>
      </rPr>
      <t>師長</t>
    </r>
    <r>
      <rPr>
        <sz val="11"/>
        <rFont val="Andalus"/>
        <charset val="178"/>
      </rPr>
      <t>(</t>
    </r>
    <r>
      <rPr>
        <sz val="11"/>
        <rFont val="Noto Sans CJK SC"/>
        <family val="2"/>
        <charset val="1"/>
      </rPr>
      <t>贈送</t>
    </r>
    <r>
      <rPr>
        <sz val="11"/>
        <rFont val="Andalus"/>
        <charset val="178"/>
      </rPr>
      <t>)</t>
    </r>
  </si>
  <si>
    <r>
      <rPr>
        <sz val="11"/>
        <rFont val="Noto Sans CJK SC"/>
        <family val="2"/>
        <charset val="1"/>
      </rPr>
      <t>師長</t>
    </r>
    <r>
      <rPr>
        <sz val="11"/>
        <rFont val="Andalus"/>
        <charset val="178"/>
      </rPr>
      <t>(</t>
    </r>
    <r>
      <rPr>
        <sz val="11"/>
        <rFont val="Noto Sans CJK SC"/>
        <family val="2"/>
        <charset val="1"/>
      </rPr>
      <t>已確認尺寸，</t>
    </r>
    <r>
      <rPr>
        <sz val="11"/>
        <rFont val="Andalus"/>
        <charset val="178"/>
      </rPr>
      <t>POLO</t>
    </r>
    <r>
      <rPr>
        <sz val="11"/>
        <rFont val="Noto Sans CJK SC"/>
        <family val="2"/>
        <charset val="1"/>
      </rPr>
      <t>贈送</t>
    </r>
    <r>
      <rPr>
        <sz val="11"/>
        <rFont val="Andalus"/>
        <charset val="178"/>
      </rPr>
      <t>)</t>
    </r>
  </si>
  <si>
    <r>
      <rPr>
        <b/>
        <sz val="12"/>
        <rFont val="Noto Sans CJK SC"/>
        <family val="2"/>
        <charset val="1"/>
      </rPr>
      <t>【班費支付】數量</t>
    </r>
    <r>
      <rPr>
        <b/>
        <sz val="12"/>
        <rFont val="Andalus"/>
        <charset val="178"/>
      </rPr>
      <t xml:space="preserve"> &amp; </t>
    </r>
    <r>
      <rPr>
        <b/>
        <sz val="12"/>
        <rFont val="Noto Sans CJK SC"/>
        <family val="2"/>
        <charset val="1"/>
      </rPr>
      <t>金額</t>
    </r>
  </si>
  <si>
    <r>
      <rPr>
        <b/>
        <sz val="11"/>
        <color theme="1" tint="0.34998626667073579"/>
        <rFont val="Noto Sans CJK SC"/>
        <family val="2"/>
        <charset val="1"/>
      </rPr>
      <t>金額</t>
    </r>
    <r>
      <rPr>
        <b/>
        <sz val="11"/>
        <color theme="1" tint="0.34998626667073579"/>
        <rFont val="Andalus"/>
        <charset val="178"/>
      </rPr>
      <t>(NT$)</t>
    </r>
  </si>
  <si>
    <r>
      <rPr>
        <sz val="11"/>
        <rFont val="Noto Sans CJK SC"/>
        <family val="2"/>
        <charset val="1"/>
      </rPr>
      <t>學生</t>
    </r>
    <r>
      <rPr>
        <sz val="11"/>
        <rFont val="Andalus"/>
        <charset val="178"/>
      </rPr>
      <t xml:space="preserve"> + </t>
    </r>
    <r>
      <rPr>
        <sz val="11"/>
        <rFont val="Noto Sans CJK SC"/>
        <family val="2"/>
        <charset val="1"/>
      </rPr>
      <t>師長</t>
    </r>
  </si>
  <si>
    <r>
      <rPr>
        <b/>
        <sz val="12"/>
        <rFont val="Noto Sans CJK SC"/>
        <family val="2"/>
        <charset val="1"/>
      </rPr>
      <t>【</t>
    </r>
    <r>
      <rPr>
        <b/>
        <sz val="12"/>
        <rFont val="Andalus"/>
        <charset val="178"/>
      </rPr>
      <t xml:space="preserve">NICOLE </t>
    </r>
    <r>
      <rPr>
        <b/>
        <sz val="12"/>
        <rFont val="Noto Sans CJK SC"/>
        <family val="2"/>
        <charset val="1"/>
      </rPr>
      <t>學姊</t>
    </r>
    <r>
      <rPr>
        <b/>
        <sz val="12"/>
        <rFont val="Andalus"/>
        <charset val="178"/>
      </rPr>
      <t xml:space="preserve"> </t>
    </r>
    <r>
      <rPr>
        <b/>
        <sz val="12"/>
        <rFont val="Noto Sans CJK SC"/>
        <family val="2"/>
        <charset val="1"/>
      </rPr>
      <t>另購</t>
    </r>
    <r>
      <rPr>
        <b/>
        <sz val="12"/>
        <rFont val="Andalus"/>
        <charset val="178"/>
      </rPr>
      <t xml:space="preserve"> — </t>
    </r>
    <r>
      <rPr>
        <b/>
        <sz val="12"/>
        <rFont val="Noto Sans CJK SC"/>
        <family val="2"/>
        <charset val="1"/>
      </rPr>
      <t>自費，不由班費支付】</t>
    </r>
  </si>
  <si>
    <r>
      <t>POLO</t>
    </r>
    <r>
      <rPr>
        <sz val="11"/>
        <rFont val="Noto Sans CJK SC"/>
        <family val="2"/>
      </rPr>
      <t>衫</t>
    </r>
    <r>
      <rPr>
        <sz val="11"/>
        <rFont val="Andalus"/>
        <charset val="178"/>
      </rPr>
      <t xml:space="preserve"> (L</t>
    </r>
    <r>
      <rPr>
        <sz val="11"/>
        <rFont val="Noto Sans CJK SC"/>
        <family val="2"/>
      </rPr>
      <t>／男版</t>
    </r>
    <r>
      <rPr>
        <sz val="11"/>
        <rFont val="Andalus"/>
        <charset val="178"/>
      </rPr>
      <t>)</t>
    </r>
  </si>
  <si>
    <r>
      <rPr>
        <sz val="11"/>
        <rFont val="Noto Sans CJK SC"/>
        <family val="2"/>
        <charset val="1"/>
      </rPr>
      <t>向</t>
    </r>
    <r>
      <rPr>
        <sz val="11"/>
        <rFont val="Andalus"/>
        <charset val="178"/>
      </rPr>
      <t xml:space="preserve"> NICOLE </t>
    </r>
    <r>
      <rPr>
        <sz val="11"/>
        <rFont val="Noto Sans CJK SC"/>
        <family val="2"/>
        <charset val="1"/>
      </rPr>
      <t>學姊另收</t>
    </r>
  </si>
  <si>
    <r>
      <rPr>
        <b/>
        <sz val="11"/>
        <color theme="0"/>
        <rFont val="Noto Sans CJK SC"/>
        <family val="2"/>
        <charset val="1"/>
      </rPr>
      <t>合計（含</t>
    </r>
    <r>
      <rPr>
        <b/>
        <sz val="11"/>
        <color theme="0"/>
        <rFont val="Andalus"/>
        <charset val="178"/>
      </rPr>
      <t>NICOLE</t>
    </r>
    <r>
      <rPr>
        <b/>
        <sz val="11"/>
        <color theme="0"/>
        <rFont val="Noto Sans CJK SC"/>
        <family val="2"/>
        <charset val="1"/>
      </rPr>
      <t>，對應下單</t>
    </r>
    <r>
      <rPr>
        <b/>
        <sz val="11"/>
        <color theme="0"/>
        <rFont val="Andalus"/>
        <charset val="178"/>
      </rPr>
      <t xml:space="preserve"> POLO 119</t>
    </r>
    <r>
      <rPr>
        <b/>
        <sz val="11"/>
        <color theme="0"/>
        <rFont val="Noto Sans CJK SC"/>
        <family val="2"/>
        <charset val="1"/>
      </rPr>
      <t>件）</t>
    </r>
  </si>
  <si>
    <r>
      <rPr>
        <b/>
        <sz val="11"/>
        <rFont val="Noto Sans CJK SC"/>
        <family val="2"/>
        <charset val="1"/>
      </rPr>
      <t>每位學生整套</t>
    </r>
    <r>
      <rPr>
        <b/>
        <sz val="11"/>
        <rFont val="Andalus"/>
        <charset val="178"/>
      </rPr>
      <t>(POLO+T+</t>
    </r>
    <r>
      <rPr>
        <b/>
        <sz val="11"/>
        <rFont val="Noto Sans CJK SC"/>
        <family val="2"/>
        <charset val="1"/>
      </rPr>
      <t>帽</t>
    </r>
    <r>
      <rPr>
        <b/>
        <sz val="11"/>
        <rFont val="Andalus"/>
        <charset val="178"/>
      </rPr>
      <t>)</t>
    </r>
    <r>
      <rPr>
        <b/>
        <sz val="11"/>
        <rFont val="Noto Sans CJK SC"/>
        <family val="2"/>
        <charset val="1"/>
      </rPr>
      <t>單價</t>
    </r>
    <r>
      <rPr>
        <b/>
        <sz val="11"/>
        <rFont val="Andalus"/>
        <charset val="178"/>
      </rPr>
      <t xml:space="preserve"> — </t>
    </r>
    <r>
      <rPr>
        <b/>
        <sz val="11"/>
        <rFont val="Noto Sans CJK SC"/>
        <family val="2"/>
        <charset val="1"/>
      </rPr>
      <t>由班費支付</t>
    </r>
  </si>
  <si>
    <r>
      <rPr>
        <b/>
        <sz val="14"/>
        <rFont val="Noto Sans CJK SC"/>
        <family val="2"/>
        <charset val="1"/>
      </rPr>
      <t>缺漏</t>
    </r>
    <r>
      <rPr>
        <b/>
        <sz val="14"/>
        <rFont val="Andalus"/>
        <charset val="178"/>
      </rPr>
      <t xml:space="preserve"> / </t>
    </r>
    <r>
      <rPr>
        <b/>
        <sz val="14"/>
        <rFont val="Noto Sans CJK SC"/>
        <family val="2"/>
        <charset val="1"/>
      </rPr>
      <t>待確認名單</t>
    </r>
  </si>
  <si>
    <r>
      <rPr>
        <b/>
        <sz val="11"/>
        <rFont val="Noto Sans CJK SC"/>
        <family val="2"/>
        <charset val="1"/>
      </rPr>
      <t>①</t>
    </r>
    <r>
      <rPr>
        <b/>
        <sz val="11"/>
        <rFont val="Andalus"/>
        <charset val="178"/>
      </rPr>
      <t xml:space="preserve"> </t>
    </r>
    <r>
      <rPr>
        <b/>
        <sz val="11"/>
        <rFont val="Noto Sans CJK SC"/>
        <family val="2"/>
        <charset val="1"/>
      </rPr>
      <t>師長</t>
    </r>
    <r>
      <rPr>
        <b/>
        <sz val="11"/>
        <rFont val="Andalus"/>
        <charset val="178"/>
      </rPr>
      <t>-</t>
    </r>
    <r>
      <rPr>
        <b/>
        <sz val="11"/>
        <rFont val="Noto Sans CJK SC"/>
        <family val="2"/>
        <charset val="1"/>
      </rPr>
      <t>缺尺寸（需追蹤，共</t>
    </r>
    <r>
      <rPr>
        <b/>
        <sz val="11"/>
        <rFont val="Andalus"/>
        <charset val="178"/>
      </rPr>
      <t>9</t>
    </r>
    <r>
      <rPr>
        <b/>
        <sz val="11"/>
        <rFont val="Noto Sans CJK SC"/>
        <family val="2"/>
        <charset val="1"/>
      </rPr>
      <t>人）</t>
    </r>
  </si>
  <si>
    <r>
      <rPr>
        <b/>
        <sz val="11"/>
        <color rgb="FFFFFFFF"/>
        <rFont val="Noto Sans CJK SC"/>
        <family val="2"/>
        <charset val="1"/>
      </rPr>
      <t>身分</t>
    </r>
  </si>
  <si>
    <r>
      <rPr>
        <b/>
        <sz val="11"/>
        <color rgb="FFFFFFFF"/>
        <rFont val="Noto Sans CJK SC"/>
        <family val="2"/>
        <charset val="1"/>
      </rPr>
      <t>姓名</t>
    </r>
  </si>
  <si>
    <r>
      <rPr>
        <b/>
        <sz val="11"/>
        <color rgb="FFFFFFFF"/>
        <rFont val="Noto Sans CJK SC"/>
        <family val="2"/>
        <charset val="1"/>
      </rPr>
      <t>編號</t>
    </r>
  </si>
  <si>
    <r>
      <rPr>
        <b/>
        <sz val="11"/>
        <color rgb="FFFFFFFF"/>
        <rFont val="Noto Sans CJK SC"/>
        <family val="2"/>
        <charset val="1"/>
      </rPr>
      <t>備註</t>
    </r>
  </si>
  <si>
    <r>
      <rPr>
        <sz val="11"/>
        <rFont val="Noto Sans CJK SC"/>
        <family val="2"/>
        <charset val="1"/>
      </rPr>
      <t>師長</t>
    </r>
  </si>
  <si>
    <r>
      <rPr>
        <sz val="11"/>
        <rFont val="Noto Sans CJK SC"/>
        <family val="2"/>
        <charset val="1"/>
      </rPr>
      <t>周學雯</t>
    </r>
  </si>
  <si>
    <r>
      <rPr>
        <sz val="11"/>
        <rFont val="Noto Sans CJK SC"/>
        <family val="2"/>
        <charset val="1"/>
      </rPr>
      <t>缺尺寸</t>
    </r>
  </si>
  <si>
    <r>
      <rPr>
        <sz val="11"/>
        <rFont val="Noto Sans CJK SC"/>
        <family val="2"/>
        <charset val="1"/>
      </rPr>
      <t>林麗娟</t>
    </r>
  </si>
  <si>
    <r>
      <rPr>
        <sz val="11"/>
        <rFont val="Noto Sans CJK SC"/>
        <family val="2"/>
        <charset val="1"/>
      </rPr>
      <t>侯建任</t>
    </r>
  </si>
  <si>
    <r>
      <rPr>
        <sz val="11"/>
        <rFont val="Noto Sans CJK SC"/>
        <family val="2"/>
        <charset val="1"/>
      </rPr>
      <t>蔡東峻</t>
    </r>
  </si>
  <si>
    <r>
      <rPr>
        <sz val="11"/>
        <rFont val="Noto Sans CJK SC"/>
        <family val="2"/>
        <charset val="1"/>
      </rPr>
      <t>王惠嘉</t>
    </r>
  </si>
  <si>
    <r>
      <rPr>
        <sz val="11"/>
        <rFont val="Noto Sans CJK SC"/>
        <family val="2"/>
        <charset val="1"/>
      </rPr>
      <t>王明隆</t>
    </r>
  </si>
  <si>
    <r>
      <rPr>
        <sz val="11"/>
        <rFont val="Noto Sans CJK SC"/>
        <family val="2"/>
        <charset val="1"/>
      </rPr>
      <t>李經維</t>
    </r>
  </si>
  <si>
    <r>
      <rPr>
        <sz val="11"/>
        <rFont val="Noto Sans CJK SC"/>
        <family val="2"/>
        <charset val="1"/>
      </rPr>
      <t>王泰裕</t>
    </r>
  </si>
  <si>
    <r>
      <rPr>
        <sz val="11"/>
        <rFont val="Noto Sans CJK SC"/>
        <family val="2"/>
        <charset val="1"/>
      </rPr>
      <t>已退休</t>
    </r>
  </si>
  <si>
    <r>
      <rPr>
        <sz val="11"/>
        <rFont val="Noto Sans CJK SC"/>
        <family val="2"/>
        <charset val="1"/>
      </rPr>
      <t>林宏榮</t>
    </r>
  </si>
  <si>
    <r>
      <rPr>
        <b/>
        <sz val="11"/>
        <rFont val="Noto Sans CJK SC"/>
        <family val="2"/>
        <charset val="1"/>
      </rPr>
      <t>②</t>
    </r>
    <r>
      <rPr>
        <b/>
        <sz val="11"/>
        <rFont val="Andalus"/>
        <charset val="178"/>
      </rPr>
      <t xml:space="preserve"> </t>
    </r>
    <r>
      <rPr>
        <b/>
        <sz val="11"/>
        <rFont val="Noto Sans CJK SC"/>
        <family val="2"/>
        <charset val="1"/>
      </rPr>
      <t>師長</t>
    </r>
    <r>
      <rPr>
        <b/>
        <sz val="11"/>
        <rFont val="Andalus"/>
        <charset val="178"/>
      </rPr>
      <t>-</t>
    </r>
    <r>
      <rPr>
        <b/>
        <sz val="11"/>
        <rFont val="Noto Sans CJK SC"/>
        <family val="2"/>
        <charset val="1"/>
      </rPr>
      <t>尺寸待確認（共</t>
    </r>
    <r>
      <rPr>
        <b/>
        <sz val="11"/>
        <rFont val="Andalus"/>
        <charset val="178"/>
      </rPr>
      <t>1</t>
    </r>
    <r>
      <rPr>
        <b/>
        <sz val="11"/>
        <rFont val="Noto Sans CJK SC"/>
        <family val="2"/>
        <charset val="1"/>
      </rPr>
      <t>人）</t>
    </r>
  </si>
  <si>
    <r>
      <rPr>
        <sz val="11"/>
        <rFont val="Noto Sans CJK SC"/>
        <family val="2"/>
        <charset val="1"/>
      </rPr>
      <t>張紹基</t>
    </r>
  </si>
  <si>
    <r>
      <rPr>
        <sz val="11"/>
        <rFont val="Noto Sans CJK SC"/>
        <family val="2"/>
        <charset val="1"/>
      </rPr>
      <t>原填</t>
    </r>
    <r>
      <rPr>
        <sz val="11"/>
        <rFont val="Andalus"/>
        <charset val="178"/>
      </rPr>
      <t>4XL</t>
    </r>
    <r>
      <rPr>
        <sz val="11"/>
        <rFont val="Noto Sans CJK SC"/>
        <family val="2"/>
        <charset val="1"/>
      </rPr>
      <t>、超出班服範圍</t>
    </r>
    <r>
      <rPr>
        <sz val="11"/>
        <rFont val="Andalus"/>
        <charset val="178"/>
      </rPr>
      <t>(</t>
    </r>
    <r>
      <rPr>
        <sz val="11"/>
        <rFont val="Noto Sans CJK SC"/>
        <family val="2"/>
        <charset val="1"/>
      </rPr>
      <t>最大</t>
    </r>
    <r>
      <rPr>
        <sz val="11"/>
        <rFont val="Andalus"/>
        <charset val="178"/>
      </rPr>
      <t>3L)</t>
    </r>
    <r>
      <rPr>
        <sz val="11"/>
        <rFont val="Noto Sans CJK SC"/>
        <family val="2"/>
        <charset val="1"/>
      </rPr>
      <t>請確認</t>
    </r>
  </si>
  <si>
    <r>
      <rPr>
        <b/>
        <sz val="11"/>
        <color rgb="FFFFFFFF"/>
        <rFont val="Noto Sans CJK SC"/>
        <family val="2"/>
        <charset val="1"/>
      </rPr>
      <t>學號</t>
    </r>
  </si>
  <si>
    <r>
      <rPr>
        <b/>
        <sz val="11"/>
        <color rgb="FFFFFFFF"/>
        <rFont val="Noto Sans CJK SC"/>
        <family val="2"/>
        <charset val="1"/>
      </rPr>
      <t>原因</t>
    </r>
  </si>
  <si>
    <r>
      <rPr>
        <sz val="11"/>
        <rFont val="Noto Sans CJK SC"/>
        <family val="2"/>
        <charset val="1"/>
      </rPr>
      <t>李雅格</t>
    </r>
  </si>
  <si>
    <r>
      <rPr>
        <sz val="11"/>
        <rFont val="Noto Sans CJK SC"/>
        <family val="2"/>
        <charset val="1"/>
      </rPr>
      <t>確定不就讀</t>
    </r>
  </si>
  <si>
    <r>
      <rPr>
        <sz val="11"/>
        <rFont val="Noto Sans CJK SC"/>
        <family val="2"/>
        <charset val="1"/>
      </rPr>
      <t>甘荃</t>
    </r>
  </si>
  <si>
    <r>
      <rPr>
        <sz val="11"/>
        <rFont val="Noto Sans CJK SC"/>
        <family val="2"/>
        <charset val="1"/>
      </rPr>
      <t>不購買</t>
    </r>
  </si>
  <si>
    <r>
      <rPr>
        <sz val="11"/>
        <rFont val="Noto Sans CJK SC"/>
        <family val="2"/>
        <charset val="1"/>
      </rPr>
      <t>郭雪敏</t>
    </r>
  </si>
  <si>
    <r>
      <rPr>
        <sz val="11"/>
        <rFont val="Noto Sans CJK SC"/>
        <family val="2"/>
        <charset val="1"/>
      </rPr>
      <t>休學</t>
    </r>
  </si>
  <si>
    <r>
      <rPr>
        <b/>
        <sz val="11"/>
        <color rgb="FFC00000"/>
        <rFont val="Noto Sans CJK SC"/>
        <family val="2"/>
        <charset val="1"/>
      </rPr>
      <t>※</t>
    </r>
    <r>
      <rPr>
        <b/>
        <sz val="11"/>
        <color rgb="FFC00000"/>
        <rFont val="Andalus"/>
        <charset val="178"/>
      </rPr>
      <t xml:space="preserve"> </t>
    </r>
    <r>
      <rPr>
        <b/>
        <sz val="11"/>
        <color rgb="FFC00000"/>
        <rFont val="Noto Sans CJK SC"/>
        <family val="2"/>
        <charset val="1"/>
      </rPr>
      <t>確定不購買／不列入訂單（無需追蹤）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</si>
</sst>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"/>
    </font>
    <font>
      <b/>
      <sz val="11"/>
      <name val="Noto Sans CJK SC"/>
      <family val="2"/>
      <charset val="1"/>
    </font>
    <font>
      <sz val="10"/>
      <name val="Noto Sans CJK SC"/>
      <family val="2"/>
      <charset val="1"/>
    </font>
    <font>
      <sz val="10"/>
      <name val="Noto Sans CJK SC"/>
      <family val="2"/>
    </font>
    <font>
      <b/>
      <sz val="14"/>
      <name val="Noto Sans CJK SC"/>
      <family val="2"/>
    </font>
    <font>
      <b/>
      <sz val="12"/>
      <name val="Noto Sans CJK SC"/>
      <family val="2"/>
      <charset val="1"/>
    </font>
    <font>
      <b/>
      <sz val="11"/>
      <color rgb="FFFFFFFF"/>
      <name val="Noto Sans CJK SC"/>
      <family val="2"/>
      <charset val="1"/>
    </font>
    <font>
      <sz val="11"/>
      <name val="Noto Sans CJK SC"/>
      <family val="2"/>
    </font>
    <font>
      <sz val="11"/>
      <color rgb="FF9C8C7A"/>
      <name val="Noto Sans CJK SC"/>
      <family val="2"/>
      <charset val="1"/>
    </font>
    <font>
      <sz val="11"/>
      <name val="Noto Sans CJK SC"/>
      <family val="2"/>
      <charset val="1"/>
    </font>
    <font>
      <b/>
      <sz val="14"/>
      <name val="Noto Sans CJK SC"/>
      <family val="2"/>
      <charset val="1"/>
    </font>
    <font>
      <b/>
      <sz val="11"/>
      <color theme="0"/>
      <name val="Noto Sans CJK SC"/>
      <family val="2"/>
      <charset val="1"/>
    </font>
    <font>
      <sz val="9"/>
      <name val="細明體"/>
      <family val="3"/>
      <charset val="136"/>
    </font>
    <font>
      <b/>
      <sz val="11"/>
      <color theme="1" tint="0.34998626667073579"/>
      <name val="Noto Sans CJK SC"/>
      <family val="2"/>
      <charset val="1"/>
    </font>
    <font>
      <b/>
      <sz val="11"/>
      <color theme="0"/>
      <name val="Andalus"/>
      <charset val="178"/>
    </font>
    <font>
      <sz val="11"/>
      <color theme="1"/>
      <name val="Andalus"/>
      <charset val="178"/>
    </font>
    <font>
      <sz val="10"/>
      <name val="Andalus"/>
      <charset val="178"/>
    </font>
    <font>
      <sz val="11"/>
      <color rgb="FFFF0000"/>
      <name val="Andalus"/>
      <charset val="178"/>
    </font>
    <font>
      <b/>
      <sz val="14"/>
      <name val="Andalus"/>
      <charset val="178"/>
    </font>
    <font>
      <b/>
      <sz val="12"/>
      <name val="Andalus"/>
      <charset val="178"/>
    </font>
    <font>
      <b/>
      <sz val="11"/>
      <color theme="1" tint="0.34998626667073579"/>
      <name val="Andalus"/>
      <charset val="178"/>
    </font>
    <font>
      <sz val="11"/>
      <name val="Andalus"/>
      <charset val="178"/>
    </font>
    <font>
      <b/>
      <sz val="11"/>
      <name val="Andalus"/>
      <charset val="178"/>
    </font>
    <font>
      <sz val="11"/>
      <color rgb="FF0000FF"/>
      <name val="Andalus"/>
      <charset val="178"/>
    </font>
    <font>
      <sz val="11"/>
      <color rgb="FF9C8C7A"/>
      <name val="Andalus"/>
      <charset val="178"/>
    </font>
    <font>
      <b/>
      <sz val="11"/>
      <color theme="3" tint="0.39997558519241921"/>
      <name val="Andalus"/>
      <charset val="178"/>
    </font>
    <font>
      <sz val="11"/>
      <color theme="0"/>
      <name val="Andalus"/>
      <charset val="178"/>
    </font>
    <font>
      <b/>
      <sz val="11"/>
      <color rgb="FFFFFFFF"/>
      <name val="Andalus"/>
      <charset val="178"/>
    </font>
    <font>
      <b/>
      <sz val="11"/>
      <color rgb="FFC00000"/>
      <name val="Andalus"/>
      <charset val="178"/>
    </font>
    <font>
      <b/>
      <sz val="11"/>
      <color rgb="FFC00000"/>
      <name val="Noto Sans CJK SC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3CD"/>
        <bgColor rgb="FFFCEBD6"/>
      </patternFill>
    </fill>
    <fill>
      <patternFill patternType="solid">
        <fgColor rgb="FFF8D7DA"/>
        <bgColor rgb="FFEBE3D5"/>
      </patternFill>
    </fill>
    <fill>
      <patternFill patternType="solid">
        <fgColor rgb="FFFCEBD6"/>
        <bgColor rgb="FFFFF3CD"/>
      </patternFill>
    </fill>
    <fill>
      <patternFill patternType="solid">
        <fgColor rgb="FFEBE3D5"/>
        <bgColor rgb="FFFCEBD6"/>
      </patternFill>
    </fill>
    <fill>
      <patternFill patternType="solid">
        <fgColor theme="2" tint="-0.499984740745262"/>
        <bgColor rgb="FF333300"/>
      </patternFill>
    </fill>
    <fill>
      <patternFill patternType="solid">
        <fgColor rgb="FFFFDE75"/>
        <bgColor rgb="FFFF8080"/>
      </patternFill>
    </fill>
    <fill>
      <patternFill patternType="solid">
        <fgColor theme="6" tint="0.79998168889431442"/>
        <bgColor rgb="FFFFF3CD"/>
      </patternFill>
    </fill>
    <fill>
      <patternFill patternType="solid">
        <fgColor theme="4" tint="0.79998168889431442"/>
        <bgColor rgb="FFFCEBD6"/>
      </patternFill>
    </fill>
    <fill>
      <patternFill patternType="solid">
        <fgColor theme="2" tint="-0.249977111117893"/>
        <bgColor rgb="FFF8D7DA"/>
      </patternFill>
    </fill>
    <fill>
      <patternFill patternType="solid">
        <fgColor theme="2" tint="-0.499984740745262"/>
        <bgColor rgb="FFF8D7DA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CAA5A"/>
        <bgColor rgb="FFFF8080"/>
      </patternFill>
    </fill>
  </fills>
  <borders count="5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indexed="64"/>
      </bottom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4" fillId="6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5" fillId="0" borderId="0" xfId="0" applyFont="1" applyAlignment="1"/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7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4" fillId="0" borderId="0" xfId="0" applyFont="1" applyAlignment="1"/>
    <xf numFmtId="0" fontId="22" fillId="1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1" fillId="0" borderId="0" xfId="0" applyFont="1" applyAlignment="1"/>
    <xf numFmtId="0" fontId="22" fillId="0" borderId="2" xfId="0" applyFont="1" applyBorder="1" applyAlignment="1">
      <alignment horizontal="center" vertical="center"/>
    </xf>
    <xf numFmtId="0" fontId="21" fillId="0" borderId="2" xfId="0" applyFont="1" applyBorder="1" applyAlignment="1"/>
    <xf numFmtId="0" fontId="25" fillId="0" borderId="2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3" fontId="22" fillId="4" borderId="2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/>
    <xf numFmtId="0" fontId="21" fillId="5" borderId="2" xfId="0" applyFont="1" applyFill="1" applyBorder="1" applyAlignment="1">
      <alignment horizontal="center" vertical="center"/>
    </xf>
    <xf numFmtId="3" fontId="21" fillId="5" borderId="2" xfId="0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26" fillId="12" borderId="0" xfId="0" applyFont="1" applyFill="1" applyAlignment="1"/>
    <xf numFmtId="3" fontId="14" fillId="11" borderId="2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3" fontId="22" fillId="0" borderId="2" xfId="0" applyNumberFormat="1" applyFont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/>
    </xf>
    <xf numFmtId="0" fontId="28" fillId="0" borderId="0" xfId="0" applyFont="1" applyAlignment="1"/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3CD"/>
      <rgbColor rgb="FFF8D7DA"/>
      <rgbColor rgb="FF660066"/>
      <rgbColor rgb="FFFF8080"/>
      <rgbColor rgb="FF0066CC"/>
      <rgbColor rgb="FFC8C8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E3D5"/>
      <rgbColor rgb="FFFCEBD6"/>
      <rgbColor rgb="FF99CCFF"/>
      <rgbColor rgb="FFFF99CC"/>
      <rgbColor rgb="FFCC99FF"/>
      <rgbColor rgb="FFF4D478"/>
      <rgbColor rgb="FF3366FF"/>
      <rgbColor rgb="FF33CCCC"/>
      <rgbColor rgb="FF99CC00"/>
      <rgbColor rgb="FFFFCC00"/>
      <rgbColor rgb="FFE89A3D"/>
      <rgbColor rgb="FFFF6600"/>
      <rgbColor rgb="FF666699"/>
      <rgbColor rgb="FF9C8C7A"/>
      <rgbColor rgb="FF003366"/>
      <rgbColor rgb="FF339966"/>
      <rgbColor rgb="FF003300"/>
      <rgbColor rgb="FF333300"/>
      <rgbColor rgb="FF993300"/>
      <rgbColor rgb="FF993366"/>
      <rgbColor rgb="FF333399"/>
      <rgbColor rgb="FF1A1F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AA5A"/>
      <color rgb="FFFFDE75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zoomScaleNormal="100" workbookViewId="0">
      <pane ySplit="1" topLeftCell="A2" activePane="bottomLeft" state="frozen"/>
      <selection pane="bottomLeft" sqref="A1:XFD1048576"/>
    </sheetView>
  </sheetViews>
  <sheetFormatPr defaultColWidth="8.7109375" defaultRowHeight="19.5"/>
  <cols>
    <col min="1" max="1" width="6" style="7" customWidth="1"/>
    <col min="2" max="2" width="12" style="7" customWidth="1"/>
    <col min="3" max="3" width="14" style="7" customWidth="1"/>
    <col min="4" max="5" width="8" style="7" customWidth="1"/>
    <col min="6" max="6" width="41.7109375" style="7" customWidth="1"/>
    <col min="7" max="16384" width="8.7109375" style="2"/>
  </cols>
  <sheetData>
    <row r="1" spans="1:6" ht="16.5" customHeight="1">
      <c r="A1" s="1" t="s">
        <v>166</v>
      </c>
      <c r="B1" s="1" t="s">
        <v>146</v>
      </c>
      <c r="C1" s="1" t="s">
        <v>147</v>
      </c>
      <c r="D1" s="1" t="s">
        <v>148</v>
      </c>
      <c r="E1" s="1" t="s">
        <v>149</v>
      </c>
      <c r="F1" s="1" t="s">
        <v>333</v>
      </c>
    </row>
    <row r="2" spans="1:6" ht="15" customHeight="1">
      <c r="A2" s="3">
        <v>1</v>
      </c>
      <c r="B2" s="4" t="s">
        <v>167</v>
      </c>
      <c r="C2" s="3" t="s">
        <v>0</v>
      </c>
      <c r="D2" s="3" t="s">
        <v>168</v>
      </c>
      <c r="E2" s="3" t="s">
        <v>1</v>
      </c>
      <c r="F2" s="4"/>
    </row>
    <row r="3" spans="1:6" ht="15" customHeight="1">
      <c r="A3" s="3">
        <v>2</v>
      </c>
      <c r="B3" s="4" t="s">
        <v>169</v>
      </c>
      <c r="C3" s="3" t="s">
        <v>2</v>
      </c>
      <c r="D3" s="3" t="s">
        <v>168</v>
      </c>
      <c r="E3" s="3" t="s">
        <v>3</v>
      </c>
      <c r="F3" s="4"/>
    </row>
    <row r="4" spans="1:6" ht="15" customHeight="1">
      <c r="A4" s="3">
        <v>3</v>
      </c>
      <c r="B4" s="4" t="s">
        <v>170</v>
      </c>
      <c r="C4" s="3" t="s">
        <v>4</v>
      </c>
      <c r="D4" s="3" t="s">
        <v>168</v>
      </c>
      <c r="E4" s="3" t="s">
        <v>5</v>
      </c>
      <c r="F4" s="4"/>
    </row>
    <row r="5" spans="1:6" ht="15" customHeight="1">
      <c r="A5" s="3">
        <v>4</v>
      </c>
      <c r="B5" s="4" t="s">
        <v>171</v>
      </c>
      <c r="C5" s="3" t="s">
        <v>6</v>
      </c>
      <c r="D5" s="3" t="s">
        <v>168</v>
      </c>
      <c r="E5" s="3" t="s">
        <v>5</v>
      </c>
      <c r="F5" s="4"/>
    </row>
    <row r="6" spans="1:6" ht="15" customHeight="1">
      <c r="A6" s="3">
        <v>5</v>
      </c>
      <c r="B6" s="4" t="s">
        <v>172</v>
      </c>
      <c r="C6" s="3" t="s">
        <v>7</v>
      </c>
      <c r="D6" s="3" t="s">
        <v>168</v>
      </c>
      <c r="E6" s="3" t="s">
        <v>8</v>
      </c>
      <c r="F6" s="4"/>
    </row>
    <row r="7" spans="1:6" ht="15" customHeight="1">
      <c r="A7" s="3">
        <v>6</v>
      </c>
      <c r="B7" s="4" t="s">
        <v>173</v>
      </c>
      <c r="C7" s="3" t="s">
        <v>9</v>
      </c>
      <c r="D7" s="3" t="s">
        <v>168</v>
      </c>
      <c r="E7" s="3" t="s">
        <v>8</v>
      </c>
      <c r="F7" s="4"/>
    </row>
    <row r="8" spans="1:6" ht="15" customHeight="1">
      <c r="A8" s="3">
        <v>7</v>
      </c>
      <c r="B8" s="4" t="s">
        <v>174</v>
      </c>
      <c r="C8" s="3" t="s">
        <v>10</v>
      </c>
      <c r="D8" s="3" t="s">
        <v>168</v>
      </c>
      <c r="E8" s="3" t="s">
        <v>11</v>
      </c>
      <c r="F8" s="4"/>
    </row>
    <row r="9" spans="1:6" ht="15" customHeight="1">
      <c r="A9" s="3">
        <v>8</v>
      </c>
      <c r="B9" s="4" t="s">
        <v>175</v>
      </c>
      <c r="C9" s="3" t="s">
        <v>12</v>
      </c>
      <c r="D9" s="3" t="s">
        <v>168</v>
      </c>
      <c r="E9" s="3" t="s">
        <v>1</v>
      </c>
      <c r="F9" s="4"/>
    </row>
    <row r="10" spans="1:6" ht="15" customHeight="1">
      <c r="A10" s="3">
        <v>9</v>
      </c>
      <c r="B10" s="4" t="s">
        <v>176</v>
      </c>
      <c r="C10" s="3" t="s">
        <v>13</v>
      </c>
      <c r="D10" s="3" t="s">
        <v>168</v>
      </c>
      <c r="E10" s="3" t="s">
        <v>11</v>
      </c>
      <c r="F10" s="4"/>
    </row>
    <row r="11" spans="1:6" ht="15" customHeight="1">
      <c r="A11" s="3">
        <v>10</v>
      </c>
      <c r="B11" s="4" t="s">
        <v>177</v>
      </c>
      <c r="C11" s="3" t="s">
        <v>14</v>
      </c>
      <c r="D11" s="3" t="s">
        <v>178</v>
      </c>
      <c r="E11" s="3" t="s">
        <v>1</v>
      </c>
      <c r="F11" s="4"/>
    </row>
    <row r="12" spans="1:6" ht="15" customHeight="1">
      <c r="A12" s="3">
        <v>11</v>
      </c>
      <c r="B12" s="4" t="s">
        <v>179</v>
      </c>
      <c r="C12" s="3" t="s">
        <v>15</v>
      </c>
      <c r="D12" s="3" t="s">
        <v>168</v>
      </c>
      <c r="E12" s="3" t="s">
        <v>8</v>
      </c>
      <c r="F12" s="4"/>
    </row>
    <row r="13" spans="1:6" ht="15" customHeight="1">
      <c r="A13" s="3">
        <v>12</v>
      </c>
      <c r="B13" s="4" t="s">
        <v>180</v>
      </c>
      <c r="C13" s="3" t="s">
        <v>16</v>
      </c>
      <c r="D13" s="3" t="s">
        <v>168</v>
      </c>
      <c r="E13" s="3" t="s">
        <v>3</v>
      </c>
      <c r="F13" s="4"/>
    </row>
    <row r="14" spans="1:6" ht="15" customHeight="1">
      <c r="A14" s="3">
        <v>13</v>
      </c>
      <c r="B14" s="4" t="s">
        <v>181</v>
      </c>
      <c r="C14" s="3" t="s">
        <v>17</v>
      </c>
      <c r="D14" s="3" t="s">
        <v>168</v>
      </c>
      <c r="E14" s="3" t="s">
        <v>1</v>
      </c>
      <c r="F14" s="4"/>
    </row>
    <row r="15" spans="1:6" ht="15" customHeight="1">
      <c r="A15" s="3">
        <v>14</v>
      </c>
      <c r="B15" s="4" t="s">
        <v>182</v>
      </c>
      <c r="C15" s="3" t="s">
        <v>18</v>
      </c>
      <c r="D15" s="3" t="s">
        <v>168</v>
      </c>
      <c r="E15" s="3" t="s">
        <v>11</v>
      </c>
      <c r="F15" s="4"/>
    </row>
    <row r="16" spans="1:6" ht="15" customHeight="1">
      <c r="A16" s="5">
        <v>15</v>
      </c>
      <c r="B16" s="6" t="s">
        <v>183</v>
      </c>
      <c r="C16" s="5" t="s">
        <v>19</v>
      </c>
      <c r="D16" s="5" t="s">
        <v>178</v>
      </c>
      <c r="E16" s="5" t="s">
        <v>1</v>
      </c>
      <c r="F16" s="6" t="s">
        <v>334</v>
      </c>
    </row>
    <row r="17" spans="1:6" ht="15" customHeight="1">
      <c r="A17" s="8">
        <v>16</v>
      </c>
      <c r="B17" s="9" t="s">
        <v>184</v>
      </c>
      <c r="C17" s="8" t="s">
        <v>20</v>
      </c>
      <c r="D17" s="8" t="s">
        <v>21</v>
      </c>
      <c r="E17" s="8" t="s">
        <v>21</v>
      </c>
      <c r="F17" s="9" t="s">
        <v>185</v>
      </c>
    </row>
    <row r="18" spans="1:6" ht="15" customHeight="1">
      <c r="A18" s="3">
        <v>17</v>
      </c>
      <c r="B18" s="4" t="s">
        <v>186</v>
      </c>
      <c r="C18" s="3" t="s">
        <v>22</v>
      </c>
      <c r="D18" s="3" t="s">
        <v>168</v>
      </c>
      <c r="E18" s="3" t="s">
        <v>1</v>
      </c>
      <c r="F18" s="4"/>
    </row>
    <row r="19" spans="1:6" ht="15" customHeight="1">
      <c r="A19" s="3">
        <v>18</v>
      </c>
      <c r="B19" s="4" t="s">
        <v>187</v>
      </c>
      <c r="C19" s="3" t="s">
        <v>23</v>
      </c>
      <c r="D19" s="3" t="s">
        <v>178</v>
      </c>
      <c r="E19" s="3" t="s">
        <v>5</v>
      </c>
      <c r="F19" s="4"/>
    </row>
    <row r="20" spans="1:6" ht="15" customHeight="1">
      <c r="A20" s="3">
        <v>19</v>
      </c>
      <c r="B20" s="4" t="s">
        <v>188</v>
      </c>
      <c r="C20" s="3" t="s">
        <v>24</v>
      </c>
      <c r="D20" s="3" t="s">
        <v>178</v>
      </c>
      <c r="E20" s="3" t="s">
        <v>1</v>
      </c>
      <c r="F20" s="4"/>
    </row>
    <row r="21" spans="1:6" ht="15" customHeight="1">
      <c r="A21" s="3">
        <v>20</v>
      </c>
      <c r="B21" s="4" t="s">
        <v>189</v>
      </c>
      <c r="C21" s="3" t="s">
        <v>25</v>
      </c>
      <c r="D21" s="3" t="s">
        <v>168</v>
      </c>
      <c r="E21" s="3" t="s">
        <v>1</v>
      </c>
      <c r="F21" s="4"/>
    </row>
    <row r="22" spans="1:6" ht="15" customHeight="1">
      <c r="A22" s="3">
        <v>21</v>
      </c>
      <c r="B22" s="4" t="s">
        <v>190</v>
      </c>
      <c r="C22" s="3" t="s">
        <v>26</v>
      </c>
      <c r="D22" s="3" t="s">
        <v>178</v>
      </c>
      <c r="E22" s="3" t="s">
        <v>27</v>
      </c>
      <c r="F22" s="4"/>
    </row>
    <row r="23" spans="1:6" ht="15" customHeight="1">
      <c r="A23" s="3">
        <v>22</v>
      </c>
      <c r="B23" s="4" t="s">
        <v>191</v>
      </c>
      <c r="C23" s="3" t="s">
        <v>28</v>
      </c>
      <c r="D23" s="3" t="s">
        <v>168</v>
      </c>
      <c r="E23" s="3" t="s">
        <v>5</v>
      </c>
      <c r="F23" s="4"/>
    </row>
    <row r="24" spans="1:6" ht="15" customHeight="1">
      <c r="A24" s="3">
        <v>23</v>
      </c>
      <c r="B24" s="4" t="s">
        <v>192</v>
      </c>
      <c r="C24" s="3" t="s">
        <v>29</v>
      </c>
      <c r="D24" s="3" t="s">
        <v>178</v>
      </c>
      <c r="E24" s="3" t="s">
        <v>1</v>
      </c>
      <c r="F24" s="4"/>
    </row>
    <row r="25" spans="1:6" ht="15" customHeight="1">
      <c r="A25" s="3">
        <v>24</v>
      </c>
      <c r="B25" s="4" t="s">
        <v>193</v>
      </c>
      <c r="C25" s="3" t="s">
        <v>30</v>
      </c>
      <c r="D25" s="3" t="s">
        <v>168</v>
      </c>
      <c r="E25" s="3" t="s">
        <v>1</v>
      </c>
      <c r="F25" s="4"/>
    </row>
    <row r="26" spans="1:6" ht="15" customHeight="1">
      <c r="A26" s="3">
        <v>25</v>
      </c>
      <c r="B26" s="4" t="s">
        <v>194</v>
      </c>
      <c r="C26" s="3" t="s">
        <v>31</v>
      </c>
      <c r="D26" s="3" t="s">
        <v>168</v>
      </c>
      <c r="E26" s="3" t="s">
        <v>5</v>
      </c>
      <c r="F26" s="4"/>
    </row>
    <row r="27" spans="1:6" ht="15" customHeight="1">
      <c r="A27" s="3">
        <v>26</v>
      </c>
      <c r="B27" s="4" t="s">
        <v>195</v>
      </c>
      <c r="C27" s="3" t="s">
        <v>32</v>
      </c>
      <c r="D27" s="3" t="s">
        <v>178</v>
      </c>
      <c r="E27" s="3" t="s">
        <v>1</v>
      </c>
      <c r="F27" s="4"/>
    </row>
    <row r="28" spans="1:6" ht="15" customHeight="1">
      <c r="A28" s="3">
        <v>27</v>
      </c>
      <c r="B28" s="4" t="s">
        <v>196</v>
      </c>
      <c r="C28" s="3" t="s">
        <v>33</v>
      </c>
      <c r="D28" s="3" t="s">
        <v>168</v>
      </c>
      <c r="E28" s="3" t="s">
        <v>1</v>
      </c>
      <c r="F28" s="4"/>
    </row>
    <row r="29" spans="1:6" ht="15" customHeight="1">
      <c r="A29" s="3">
        <v>28</v>
      </c>
      <c r="B29" s="4" t="s">
        <v>197</v>
      </c>
      <c r="C29" s="3" t="s">
        <v>34</v>
      </c>
      <c r="D29" s="3" t="s">
        <v>168</v>
      </c>
      <c r="E29" s="3" t="s">
        <v>1</v>
      </c>
      <c r="F29" s="4"/>
    </row>
    <row r="30" spans="1:6" ht="15" customHeight="1">
      <c r="A30" s="3">
        <v>29</v>
      </c>
      <c r="B30" s="4" t="s">
        <v>198</v>
      </c>
      <c r="C30" s="3" t="s">
        <v>35</v>
      </c>
      <c r="D30" s="3" t="s">
        <v>168</v>
      </c>
      <c r="E30" s="3" t="s">
        <v>11</v>
      </c>
      <c r="F30" s="4"/>
    </row>
    <row r="31" spans="1:6" ht="15" customHeight="1">
      <c r="A31" s="5">
        <v>30</v>
      </c>
      <c r="B31" s="6" t="s">
        <v>199</v>
      </c>
      <c r="C31" s="5" t="s">
        <v>36</v>
      </c>
      <c r="D31" s="5" t="s">
        <v>178</v>
      </c>
      <c r="E31" s="5" t="s">
        <v>1</v>
      </c>
      <c r="F31" s="6" t="s">
        <v>335</v>
      </c>
    </row>
    <row r="32" spans="1:6" ht="15" customHeight="1">
      <c r="A32" s="3">
        <v>31</v>
      </c>
      <c r="B32" s="4" t="s">
        <v>200</v>
      </c>
      <c r="C32" s="3" t="s">
        <v>37</v>
      </c>
      <c r="D32" s="3" t="s">
        <v>178</v>
      </c>
      <c r="E32" s="3" t="s">
        <v>27</v>
      </c>
      <c r="F32" s="4"/>
    </row>
    <row r="33" spans="1:6" ht="15" customHeight="1">
      <c r="A33" s="3">
        <v>32</v>
      </c>
      <c r="B33" s="4" t="s">
        <v>201</v>
      </c>
      <c r="C33" s="3" t="s">
        <v>38</v>
      </c>
      <c r="D33" s="3" t="s">
        <v>178</v>
      </c>
      <c r="E33" s="3" t="s">
        <v>8</v>
      </c>
      <c r="F33" s="4"/>
    </row>
    <row r="34" spans="1:6" ht="15" customHeight="1">
      <c r="A34" s="3">
        <v>33</v>
      </c>
      <c r="B34" s="4" t="s">
        <v>202</v>
      </c>
      <c r="C34" s="3" t="s">
        <v>39</v>
      </c>
      <c r="D34" s="3" t="s">
        <v>178</v>
      </c>
      <c r="E34" s="3" t="s">
        <v>8</v>
      </c>
      <c r="F34" s="4"/>
    </row>
    <row r="35" spans="1:6" ht="15" customHeight="1">
      <c r="A35" s="3">
        <v>34</v>
      </c>
      <c r="B35" s="4" t="s">
        <v>203</v>
      </c>
      <c r="C35" s="3" t="s">
        <v>40</v>
      </c>
      <c r="D35" s="3" t="s">
        <v>168</v>
      </c>
      <c r="E35" s="3" t="s">
        <v>41</v>
      </c>
      <c r="F35" s="4"/>
    </row>
    <row r="36" spans="1:6" ht="15" customHeight="1">
      <c r="A36" s="3">
        <v>35</v>
      </c>
      <c r="B36" s="4" t="s">
        <v>204</v>
      </c>
      <c r="C36" s="3" t="s">
        <v>42</v>
      </c>
      <c r="D36" s="3" t="s">
        <v>168</v>
      </c>
      <c r="E36" s="3" t="s">
        <v>11</v>
      </c>
      <c r="F36" s="4"/>
    </row>
    <row r="37" spans="1:6" ht="15" customHeight="1">
      <c r="A37" s="3">
        <v>36</v>
      </c>
      <c r="B37" s="4" t="s">
        <v>205</v>
      </c>
      <c r="C37" s="3" t="s">
        <v>43</v>
      </c>
      <c r="D37" s="3" t="s">
        <v>168</v>
      </c>
      <c r="E37" s="3" t="s">
        <v>8</v>
      </c>
      <c r="F37" s="4"/>
    </row>
    <row r="38" spans="1:6" ht="15" customHeight="1">
      <c r="A38" s="3">
        <v>37</v>
      </c>
      <c r="B38" s="4" t="s">
        <v>206</v>
      </c>
      <c r="C38" s="3" t="s">
        <v>44</v>
      </c>
      <c r="D38" s="3" t="s">
        <v>178</v>
      </c>
      <c r="E38" s="3" t="s">
        <v>1</v>
      </c>
      <c r="F38" s="4"/>
    </row>
    <row r="39" spans="1:6" ht="15" customHeight="1">
      <c r="A39" s="3">
        <v>38</v>
      </c>
      <c r="B39" s="4" t="s">
        <v>207</v>
      </c>
      <c r="C39" s="3" t="s">
        <v>45</v>
      </c>
      <c r="D39" s="3" t="s">
        <v>178</v>
      </c>
      <c r="E39" s="3" t="s">
        <v>11</v>
      </c>
      <c r="F39" s="4"/>
    </row>
    <row r="40" spans="1:6" ht="15" customHeight="1">
      <c r="A40" s="3">
        <v>39</v>
      </c>
      <c r="B40" s="4" t="s">
        <v>208</v>
      </c>
      <c r="C40" s="3" t="s">
        <v>46</v>
      </c>
      <c r="D40" s="3" t="s">
        <v>168</v>
      </c>
      <c r="E40" s="3" t="s">
        <v>5</v>
      </c>
      <c r="F40" s="4"/>
    </row>
    <row r="41" spans="1:6" ht="15" customHeight="1">
      <c r="A41" s="3">
        <v>40</v>
      </c>
      <c r="B41" s="4" t="s">
        <v>209</v>
      </c>
      <c r="C41" s="3" t="s">
        <v>47</v>
      </c>
      <c r="D41" s="3" t="s">
        <v>168</v>
      </c>
      <c r="E41" s="3" t="s">
        <v>1</v>
      </c>
      <c r="F41" s="4"/>
    </row>
    <row r="42" spans="1:6" ht="15" customHeight="1">
      <c r="A42" s="3">
        <v>41</v>
      </c>
      <c r="B42" s="4" t="s">
        <v>210</v>
      </c>
      <c r="C42" s="3" t="s">
        <v>48</v>
      </c>
      <c r="D42" s="3" t="s">
        <v>178</v>
      </c>
      <c r="E42" s="3" t="s">
        <v>1</v>
      </c>
      <c r="F42" s="4"/>
    </row>
    <row r="43" spans="1:6" ht="15" customHeight="1">
      <c r="A43" s="3">
        <v>42</v>
      </c>
      <c r="B43" s="4" t="s">
        <v>211</v>
      </c>
      <c r="C43" s="3" t="s">
        <v>49</v>
      </c>
      <c r="D43" s="3" t="s">
        <v>168</v>
      </c>
      <c r="E43" s="3" t="s">
        <v>8</v>
      </c>
      <c r="F43" s="4"/>
    </row>
    <row r="44" spans="1:6" ht="15" customHeight="1">
      <c r="A44" s="3">
        <v>43</v>
      </c>
      <c r="B44" s="4" t="s">
        <v>212</v>
      </c>
      <c r="C44" s="3" t="s">
        <v>50</v>
      </c>
      <c r="D44" s="3" t="s">
        <v>168</v>
      </c>
      <c r="E44" s="3" t="s">
        <v>1</v>
      </c>
      <c r="F44" s="4"/>
    </row>
    <row r="45" spans="1:6" ht="15" customHeight="1">
      <c r="A45" s="3">
        <v>44</v>
      </c>
      <c r="B45" s="4" t="s">
        <v>213</v>
      </c>
      <c r="C45" s="3" t="s">
        <v>51</v>
      </c>
      <c r="D45" s="3" t="s">
        <v>168</v>
      </c>
      <c r="E45" s="3" t="s">
        <v>1</v>
      </c>
      <c r="F45" s="4"/>
    </row>
    <row r="46" spans="1:6" ht="15" customHeight="1">
      <c r="A46" s="5">
        <v>45</v>
      </c>
      <c r="B46" s="6" t="s">
        <v>214</v>
      </c>
      <c r="C46" s="5" t="s">
        <v>52</v>
      </c>
      <c r="D46" s="5" t="s">
        <v>178</v>
      </c>
      <c r="E46" s="5" t="s">
        <v>21</v>
      </c>
      <c r="F46" s="6" t="s">
        <v>215</v>
      </c>
    </row>
    <row r="47" spans="1:6" ht="15" customHeight="1">
      <c r="A47" s="5">
        <v>46</v>
      </c>
      <c r="B47" s="6" t="s">
        <v>216</v>
      </c>
      <c r="C47" s="5" t="s">
        <v>53</v>
      </c>
      <c r="D47" s="5" t="s">
        <v>168</v>
      </c>
      <c r="E47" s="5" t="s">
        <v>1</v>
      </c>
      <c r="F47" s="6" t="s">
        <v>335</v>
      </c>
    </row>
    <row r="48" spans="1:6" ht="15" customHeight="1">
      <c r="A48" s="3">
        <v>47</v>
      </c>
      <c r="B48" s="4" t="s">
        <v>217</v>
      </c>
      <c r="C48" s="3" t="s">
        <v>54</v>
      </c>
      <c r="D48" s="3" t="s">
        <v>168</v>
      </c>
      <c r="E48" s="3" t="s">
        <v>3</v>
      </c>
      <c r="F48" s="4"/>
    </row>
    <row r="49" spans="1:6" ht="15" customHeight="1">
      <c r="A49" s="3">
        <v>48</v>
      </c>
      <c r="B49" s="4" t="s">
        <v>218</v>
      </c>
      <c r="C49" s="3" t="s">
        <v>55</v>
      </c>
      <c r="D49" s="3" t="s">
        <v>168</v>
      </c>
      <c r="E49" s="3" t="s">
        <v>41</v>
      </c>
      <c r="F49" s="4"/>
    </row>
    <row r="50" spans="1:6" ht="15" customHeight="1">
      <c r="A50" s="3">
        <v>49</v>
      </c>
      <c r="B50" s="4" t="s">
        <v>219</v>
      </c>
      <c r="C50" s="3" t="s">
        <v>56</v>
      </c>
      <c r="D50" s="3" t="s">
        <v>168</v>
      </c>
      <c r="E50" s="3" t="s">
        <v>11</v>
      </c>
      <c r="F50" s="4"/>
    </row>
    <row r="51" spans="1:6" ht="15" customHeight="1">
      <c r="A51" s="3">
        <v>50</v>
      </c>
      <c r="B51" s="4" t="s">
        <v>220</v>
      </c>
      <c r="C51" s="3" t="s">
        <v>57</v>
      </c>
      <c r="D51" s="3" t="s">
        <v>178</v>
      </c>
      <c r="E51" s="3" t="s">
        <v>5</v>
      </c>
      <c r="F51" s="4"/>
    </row>
    <row r="52" spans="1:6" ht="15" customHeight="1">
      <c r="A52" s="3">
        <v>51</v>
      </c>
      <c r="B52" s="4" t="s">
        <v>221</v>
      </c>
      <c r="C52" s="3" t="s">
        <v>58</v>
      </c>
      <c r="D52" s="3" t="s">
        <v>168</v>
      </c>
      <c r="E52" s="3" t="s">
        <v>5</v>
      </c>
      <c r="F52" s="4"/>
    </row>
    <row r="53" spans="1:6" ht="15" customHeight="1">
      <c r="A53" s="3">
        <v>52</v>
      </c>
      <c r="B53" s="4" t="s">
        <v>222</v>
      </c>
      <c r="C53" s="3" t="s">
        <v>59</v>
      </c>
      <c r="D53" s="3" t="s">
        <v>168</v>
      </c>
      <c r="E53" s="3" t="s">
        <v>11</v>
      </c>
      <c r="F53" s="4"/>
    </row>
    <row r="54" spans="1:6" ht="15" customHeight="1">
      <c r="A54" s="3">
        <v>53</v>
      </c>
      <c r="B54" s="4" t="s">
        <v>223</v>
      </c>
      <c r="C54" s="3" t="s">
        <v>60</v>
      </c>
      <c r="D54" s="3" t="s">
        <v>178</v>
      </c>
      <c r="E54" s="3" t="s">
        <v>1</v>
      </c>
      <c r="F54" s="4"/>
    </row>
    <row r="55" spans="1:6" ht="15" customHeight="1">
      <c r="A55" s="3">
        <v>54</v>
      </c>
      <c r="B55" s="4" t="s">
        <v>224</v>
      </c>
      <c r="C55" s="3" t="s">
        <v>61</v>
      </c>
      <c r="D55" s="3" t="s">
        <v>168</v>
      </c>
      <c r="E55" s="3" t="s">
        <v>5</v>
      </c>
      <c r="F55" s="4"/>
    </row>
    <row r="56" spans="1:6" ht="15" customHeight="1">
      <c r="A56" s="3">
        <v>55</v>
      </c>
      <c r="B56" s="4" t="s">
        <v>225</v>
      </c>
      <c r="C56" s="3" t="s">
        <v>62</v>
      </c>
      <c r="D56" s="3" t="s">
        <v>168</v>
      </c>
      <c r="E56" s="3" t="s">
        <v>11</v>
      </c>
      <c r="F56" s="4"/>
    </row>
    <row r="57" spans="1:6" ht="15" customHeight="1">
      <c r="A57" s="3">
        <v>56</v>
      </c>
      <c r="B57" s="4" t="s">
        <v>226</v>
      </c>
      <c r="C57" s="3" t="s">
        <v>63</v>
      </c>
      <c r="D57" s="3" t="s">
        <v>168</v>
      </c>
      <c r="E57" s="3" t="s">
        <v>1</v>
      </c>
      <c r="F57" s="4"/>
    </row>
    <row r="58" spans="1:6" ht="15" customHeight="1">
      <c r="A58" s="3">
        <v>57</v>
      </c>
      <c r="B58" s="4" t="s">
        <v>227</v>
      </c>
      <c r="C58" s="3" t="s">
        <v>64</v>
      </c>
      <c r="D58" s="3" t="s">
        <v>168</v>
      </c>
      <c r="E58" s="3" t="s">
        <v>11</v>
      </c>
      <c r="F58" s="4"/>
    </row>
    <row r="59" spans="1:6" ht="15" customHeight="1">
      <c r="A59" s="5">
        <v>58</v>
      </c>
      <c r="B59" s="6" t="s">
        <v>228</v>
      </c>
      <c r="C59" s="5" t="s">
        <v>65</v>
      </c>
      <c r="D59" s="5" t="s">
        <v>168</v>
      </c>
      <c r="E59" s="5" t="s">
        <v>1</v>
      </c>
      <c r="F59" s="6" t="s">
        <v>335</v>
      </c>
    </row>
    <row r="60" spans="1:6" ht="15" customHeight="1">
      <c r="A60" s="3">
        <v>59</v>
      </c>
      <c r="B60" s="4" t="s">
        <v>229</v>
      </c>
      <c r="C60" s="3" t="s">
        <v>66</v>
      </c>
      <c r="D60" s="3" t="s">
        <v>178</v>
      </c>
      <c r="E60" s="3" t="s">
        <v>1</v>
      </c>
      <c r="F60" s="4"/>
    </row>
    <row r="61" spans="1:6" ht="15" customHeight="1">
      <c r="A61" s="3">
        <v>60</v>
      </c>
      <c r="B61" s="4" t="s">
        <v>230</v>
      </c>
      <c r="C61" s="3" t="s">
        <v>67</v>
      </c>
      <c r="D61" s="3" t="s">
        <v>168</v>
      </c>
      <c r="E61" s="3" t="s">
        <v>1</v>
      </c>
      <c r="F61" s="4"/>
    </row>
    <row r="62" spans="1:6" ht="15" customHeight="1">
      <c r="A62" s="5">
        <v>61</v>
      </c>
      <c r="B62" s="6" t="s">
        <v>231</v>
      </c>
      <c r="C62" s="5" t="s">
        <v>68</v>
      </c>
      <c r="D62" s="5" t="s">
        <v>168</v>
      </c>
      <c r="E62" s="5" t="s">
        <v>11</v>
      </c>
      <c r="F62" s="6" t="s">
        <v>232</v>
      </c>
    </row>
    <row r="63" spans="1:6" ht="15" customHeight="1">
      <c r="A63" s="3">
        <v>62</v>
      </c>
      <c r="B63" s="4" t="s">
        <v>233</v>
      </c>
      <c r="C63" s="3" t="s">
        <v>69</v>
      </c>
      <c r="D63" s="3" t="s">
        <v>168</v>
      </c>
      <c r="E63" s="3" t="s">
        <v>11</v>
      </c>
      <c r="F63" s="4"/>
    </row>
    <row r="64" spans="1:6" ht="15" customHeight="1">
      <c r="A64" s="3">
        <v>63</v>
      </c>
      <c r="B64" s="4" t="s">
        <v>234</v>
      </c>
      <c r="C64" s="3" t="s">
        <v>70</v>
      </c>
      <c r="D64" s="3" t="s">
        <v>178</v>
      </c>
      <c r="E64" s="3" t="s">
        <v>11</v>
      </c>
      <c r="F64" s="4"/>
    </row>
    <row r="65" spans="1:6" ht="15" customHeight="1">
      <c r="A65" s="3">
        <v>64</v>
      </c>
      <c r="B65" s="4" t="s">
        <v>235</v>
      </c>
      <c r="C65" s="3" t="s">
        <v>71</v>
      </c>
      <c r="D65" s="3" t="s">
        <v>168</v>
      </c>
      <c r="E65" s="3" t="s">
        <v>5</v>
      </c>
      <c r="F65" s="4"/>
    </row>
    <row r="66" spans="1:6" ht="15" customHeight="1">
      <c r="A66" s="3">
        <v>65</v>
      </c>
      <c r="B66" s="4" t="s">
        <v>236</v>
      </c>
      <c r="C66" s="3" t="s">
        <v>72</v>
      </c>
      <c r="D66" s="3" t="s">
        <v>178</v>
      </c>
      <c r="E66" s="3" t="s">
        <v>8</v>
      </c>
      <c r="F66" s="4"/>
    </row>
    <row r="67" spans="1:6" ht="15" customHeight="1">
      <c r="A67" s="3">
        <v>66</v>
      </c>
      <c r="B67" s="4" t="s">
        <v>237</v>
      </c>
      <c r="C67" s="3" t="s">
        <v>73</v>
      </c>
      <c r="D67" s="3" t="s">
        <v>168</v>
      </c>
      <c r="E67" s="3" t="s">
        <v>5</v>
      </c>
      <c r="F67" s="4"/>
    </row>
    <row r="68" spans="1:6" ht="15" customHeight="1">
      <c r="A68" s="3">
        <v>67</v>
      </c>
      <c r="B68" s="4" t="s">
        <v>238</v>
      </c>
      <c r="C68" s="3" t="s">
        <v>74</v>
      </c>
      <c r="D68" s="3" t="s">
        <v>168</v>
      </c>
      <c r="E68" s="3" t="s">
        <v>5</v>
      </c>
      <c r="F68" s="4"/>
    </row>
    <row r="69" spans="1:6" ht="15" customHeight="1">
      <c r="A69" s="3">
        <v>68</v>
      </c>
      <c r="B69" s="4" t="s">
        <v>239</v>
      </c>
      <c r="C69" s="3" t="s">
        <v>75</v>
      </c>
      <c r="D69" s="3" t="s">
        <v>168</v>
      </c>
      <c r="E69" s="3" t="s">
        <v>11</v>
      </c>
      <c r="F69" s="4"/>
    </row>
    <row r="70" spans="1:6" ht="15" customHeight="1">
      <c r="A70" s="3">
        <v>69</v>
      </c>
      <c r="B70" s="4" t="s">
        <v>240</v>
      </c>
      <c r="C70" s="3" t="s">
        <v>76</v>
      </c>
      <c r="D70" s="3" t="s">
        <v>168</v>
      </c>
      <c r="E70" s="3" t="s">
        <v>1</v>
      </c>
      <c r="F70" s="4"/>
    </row>
    <row r="71" spans="1:6" ht="15" customHeight="1">
      <c r="A71" s="3">
        <v>70</v>
      </c>
      <c r="B71" s="4" t="s">
        <v>241</v>
      </c>
      <c r="C71" s="3" t="s">
        <v>77</v>
      </c>
      <c r="D71" s="3" t="s">
        <v>168</v>
      </c>
      <c r="E71" s="3" t="s">
        <v>1</v>
      </c>
      <c r="F71" s="4"/>
    </row>
    <row r="72" spans="1:6" ht="15" customHeight="1">
      <c r="A72" s="3">
        <v>71</v>
      </c>
      <c r="B72" s="4" t="s">
        <v>242</v>
      </c>
      <c r="C72" s="3" t="s">
        <v>78</v>
      </c>
      <c r="D72" s="3" t="s">
        <v>168</v>
      </c>
      <c r="E72" s="3" t="s">
        <v>1</v>
      </c>
      <c r="F72" s="4"/>
    </row>
    <row r="73" spans="1:6" ht="15" customHeight="1">
      <c r="A73" s="5">
        <v>72</v>
      </c>
      <c r="B73" s="6" t="s">
        <v>243</v>
      </c>
      <c r="C73" s="5" t="s">
        <v>79</v>
      </c>
      <c r="D73" s="5" t="s">
        <v>168</v>
      </c>
      <c r="E73" s="5" t="s">
        <v>5</v>
      </c>
      <c r="F73" s="6" t="s">
        <v>336</v>
      </c>
    </row>
    <row r="74" spans="1:6" ht="15" customHeight="1">
      <c r="A74" s="3">
        <v>73</v>
      </c>
      <c r="B74" s="4" t="s">
        <v>244</v>
      </c>
      <c r="C74" s="3" t="s">
        <v>80</v>
      </c>
      <c r="D74" s="3" t="s">
        <v>168</v>
      </c>
      <c r="E74" s="3" t="s">
        <v>11</v>
      </c>
      <c r="F74" s="4"/>
    </row>
    <row r="75" spans="1:6" ht="15" customHeight="1">
      <c r="A75" s="3">
        <v>74</v>
      </c>
      <c r="B75" s="4" t="s">
        <v>245</v>
      </c>
      <c r="C75" s="3" t="s">
        <v>81</v>
      </c>
      <c r="D75" s="3" t="s">
        <v>168</v>
      </c>
      <c r="E75" s="3" t="s">
        <v>3</v>
      </c>
      <c r="F75" s="4"/>
    </row>
    <row r="76" spans="1:6" ht="15" customHeight="1">
      <c r="A76" s="3">
        <v>75</v>
      </c>
      <c r="B76" s="4" t="s">
        <v>246</v>
      </c>
      <c r="C76" s="3" t="s">
        <v>82</v>
      </c>
      <c r="D76" s="3" t="s">
        <v>178</v>
      </c>
      <c r="E76" s="3" t="s">
        <v>1</v>
      </c>
      <c r="F76" s="4"/>
    </row>
    <row r="77" spans="1:6" ht="15" customHeight="1">
      <c r="A77" s="3">
        <v>76</v>
      </c>
      <c r="B77" s="4" t="s">
        <v>247</v>
      </c>
      <c r="C77" s="3" t="s">
        <v>83</v>
      </c>
      <c r="D77" s="3" t="s">
        <v>168</v>
      </c>
      <c r="E77" s="3" t="s">
        <v>5</v>
      </c>
      <c r="F77" s="4"/>
    </row>
    <row r="78" spans="1:6" ht="15" customHeight="1">
      <c r="A78" s="3">
        <v>77</v>
      </c>
      <c r="B78" s="4" t="s">
        <v>248</v>
      </c>
      <c r="C78" s="3" t="s">
        <v>84</v>
      </c>
      <c r="D78" s="3" t="s">
        <v>178</v>
      </c>
      <c r="E78" s="3" t="s">
        <v>1</v>
      </c>
      <c r="F78" s="4"/>
    </row>
    <row r="79" spans="1:6" ht="15" customHeight="1">
      <c r="A79" s="3">
        <v>78</v>
      </c>
      <c r="B79" s="4" t="s">
        <v>249</v>
      </c>
      <c r="C79" s="3" t="s">
        <v>85</v>
      </c>
      <c r="D79" s="3" t="s">
        <v>168</v>
      </c>
      <c r="E79" s="3" t="s">
        <v>11</v>
      </c>
      <c r="F79" s="4"/>
    </row>
    <row r="80" spans="1:6" ht="15" customHeight="1">
      <c r="A80" s="3">
        <v>79</v>
      </c>
      <c r="B80" s="4" t="s">
        <v>250</v>
      </c>
      <c r="C80" s="3" t="s">
        <v>86</v>
      </c>
      <c r="D80" s="3" t="s">
        <v>178</v>
      </c>
      <c r="E80" s="3" t="s">
        <v>11</v>
      </c>
      <c r="F80" s="4"/>
    </row>
    <row r="81" spans="1:6" ht="15" customHeight="1">
      <c r="A81" s="3">
        <v>80</v>
      </c>
      <c r="B81" s="4" t="s">
        <v>251</v>
      </c>
      <c r="C81" s="3" t="s">
        <v>87</v>
      </c>
      <c r="D81" s="3" t="s">
        <v>168</v>
      </c>
      <c r="E81" s="3" t="s">
        <v>11</v>
      </c>
      <c r="F81" s="4"/>
    </row>
    <row r="82" spans="1:6" ht="15" customHeight="1">
      <c r="A82" s="5">
        <v>81</v>
      </c>
      <c r="B82" s="6" t="s">
        <v>252</v>
      </c>
      <c r="C82" s="5" t="s">
        <v>88</v>
      </c>
      <c r="D82" s="5" t="s">
        <v>168</v>
      </c>
      <c r="E82" s="5" t="s">
        <v>1</v>
      </c>
      <c r="F82" s="6" t="s">
        <v>335</v>
      </c>
    </row>
    <row r="83" spans="1:6" ht="15" customHeight="1">
      <c r="A83" s="3">
        <v>82</v>
      </c>
      <c r="B83" s="4" t="s">
        <v>253</v>
      </c>
      <c r="C83" s="3" t="s">
        <v>89</v>
      </c>
      <c r="D83" s="3" t="s">
        <v>168</v>
      </c>
      <c r="E83" s="3" t="s">
        <v>11</v>
      </c>
      <c r="F83" s="4"/>
    </row>
    <row r="84" spans="1:6" ht="15" customHeight="1">
      <c r="A84" s="3">
        <v>83</v>
      </c>
      <c r="B84" s="4" t="s">
        <v>254</v>
      </c>
      <c r="C84" s="3" t="s">
        <v>90</v>
      </c>
      <c r="D84" s="3" t="s">
        <v>178</v>
      </c>
      <c r="E84" s="3" t="s">
        <v>1</v>
      </c>
      <c r="F84" s="4"/>
    </row>
    <row r="85" spans="1:6" ht="15" customHeight="1">
      <c r="A85" s="3">
        <v>84</v>
      </c>
      <c r="B85" s="4" t="s">
        <v>255</v>
      </c>
      <c r="C85" s="3" t="s">
        <v>91</v>
      </c>
      <c r="D85" s="3" t="s">
        <v>178</v>
      </c>
      <c r="E85" s="3" t="s">
        <v>1</v>
      </c>
      <c r="F85" s="4"/>
    </row>
    <row r="86" spans="1:6" ht="15" customHeight="1">
      <c r="A86" s="3">
        <v>85</v>
      </c>
      <c r="B86" s="4" t="s">
        <v>256</v>
      </c>
      <c r="C86" s="3" t="s">
        <v>92</v>
      </c>
      <c r="D86" s="3" t="s">
        <v>168</v>
      </c>
      <c r="E86" s="3" t="s">
        <v>3</v>
      </c>
      <c r="F86" s="4"/>
    </row>
    <row r="87" spans="1:6" ht="15" customHeight="1">
      <c r="A87" s="5">
        <v>86</v>
      </c>
      <c r="B87" s="6" t="s">
        <v>257</v>
      </c>
      <c r="C87" s="5" t="s">
        <v>93</v>
      </c>
      <c r="D87" s="5" t="s">
        <v>168</v>
      </c>
      <c r="E87" s="5" t="s">
        <v>41</v>
      </c>
      <c r="F87" s="6" t="s">
        <v>232</v>
      </c>
    </row>
    <row r="88" spans="1:6" ht="15" customHeight="1">
      <c r="A88" s="3">
        <v>87</v>
      </c>
      <c r="B88" s="4" t="s">
        <v>258</v>
      </c>
      <c r="C88" s="3" t="s">
        <v>94</v>
      </c>
      <c r="D88" s="3" t="s">
        <v>168</v>
      </c>
      <c r="E88" s="3" t="s">
        <v>1</v>
      </c>
      <c r="F88" s="4"/>
    </row>
    <row r="89" spans="1:6" ht="15" customHeight="1">
      <c r="A89" s="3">
        <v>88</v>
      </c>
      <c r="B89" s="4" t="s">
        <v>259</v>
      </c>
      <c r="C89" s="3" t="s">
        <v>95</v>
      </c>
      <c r="D89" s="3" t="s">
        <v>168</v>
      </c>
      <c r="E89" s="3" t="s">
        <v>1</v>
      </c>
      <c r="F89" s="4"/>
    </row>
    <row r="90" spans="1:6" ht="15" customHeight="1">
      <c r="A90" s="3">
        <v>89</v>
      </c>
      <c r="B90" s="4" t="s">
        <v>260</v>
      </c>
      <c r="C90" s="3" t="s">
        <v>96</v>
      </c>
      <c r="D90" s="3" t="s">
        <v>168</v>
      </c>
      <c r="E90" s="3" t="s">
        <v>1</v>
      </c>
      <c r="F90" s="4"/>
    </row>
    <row r="91" spans="1:6" ht="15" customHeight="1">
      <c r="A91" s="3">
        <v>90</v>
      </c>
      <c r="B91" s="4" t="s">
        <v>261</v>
      </c>
      <c r="C91" s="3" t="s">
        <v>97</v>
      </c>
      <c r="D91" s="3" t="s">
        <v>178</v>
      </c>
      <c r="E91" s="3" t="s">
        <v>1</v>
      </c>
      <c r="F91" s="4"/>
    </row>
    <row r="92" spans="1:6" ht="15" customHeight="1">
      <c r="A92" s="3">
        <v>91</v>
      </c>
      <c r="B92" s="4" t="s">
        <v>262</v>
      </c>
      <c r="C92" s="3" t="s">
        <v>98</v>
      </c>
      <c r="D92" s="3" t="s">
        <v>168</v>
      </c>
      <c r="E92" s="3" t="s">
        <v>11</v>
      </c>
      <c r="F92" s="4"/>
    </row>
    <row r="93" spans="1:6" ht="15" customHeight="1">
      <c r="A93" s="3">
        <v>92</v>
      </c>
      <c r="B93" s="4" t="s">
        <v>263</v>
      </c>
      <c r="C93" s="3" t="s">
        <v>99</v>
      </c>
      <c r="D93" s="3" t="s">
        <v>178</v>
      </c>
      <c r="E93" s="3" t="s">
        <v>11</v>
      </c>
      <c r="F93" s="4"/>
    </row>
    <row r="94" spans="1:6" ht="15" customHeight="1">
      <c r="A94" s="5">
        <v>93</v>
      </c>
      <c r="B94" s="6" t="s">
        <v>264</v>
      </c>
      <c r="C94" s="5" t="s">
        <v>100</v>
      </c>
      <c r="D94" s="5" t="s">
        <v>168</v>
      </c>
      <c r="E94" s="5" t="s">
        <v>41</v>
      </c>
      <c r="F94" s="6" t="s">
        <v>337</v>
      </c>
    </row>
    <row r="95" spans="1:6" ht="15" customHeight="1">
      <c r="A95" s="3">
        <v>94</v>
      </c>
      <c r="B95" s="4" t="s">
        <v>265</v>
      </c>
      <c r="C95" s="3" t="s">
        <v>101</v>
      </c>
      <c r="D95" s="3" t="s">
        <v>168</v>
      </c>
      <c r="E95" s="3" t="s">
        <v>1</v>
      </c>
      <c r="F95" s="4"/>
    </row>
    <row r="96" spans="1:6" ht="15" customHeight="1">
      <c r="A96" s="5">
        <v>95</v>
      </c>
      <c r="B96" s="6" t="s">
        <v>266</v>
      </c>
      <c r="C96" s="5" t="s">
        <v>102</v>
      </c>
      <c r="D96" s="5" t="s">
        <v>178</v>
      </c>
      <c r="E96" s="5" t="s">
        <v>8</v>
      </c>
      <c r="F96" s="6" t="s">
        <v>232</v>
      </c>
    </row>
    <row r="97" spans="1:6" ht="15" customHeight="1">
      <c r="A97" s="3">
        <v>96</v>
      </c>
      <c r="B97" s="4" t="s">
        <v>267</v>
      </c>
      <c r="C97" s="3" t="s">
        <v>103</v>
      </c>
      <c r="D97" s="3" t="s">
        <v>178</v>
      </c>
      <c r="E97" s="3" t="s">
        <v>5</v>
      </c>
      <c r="F97" s="4"/>
    </row>
    <row r="98" spans="1:6" ht="15" customHeight="1">
      <c r="A98" s="3">
        <v>97</v>
      </c>
      <c r="B98" s="4" t="s">
        <v>268</v>
      </c>
      <c r="C98" s="3" t="s">
        <v>104</v>
      </c>
      <c r="D98" s="3" t="s">
        <v>178</v>
      </c>
      <c r="E98" s="3" t="s">
        <v>1</v>
      </c>
      <c r="F98" s="4"/>
    </row>
    <row r="99" spans="1:6" ht="15" customHeight="1">
      <c r="A99" s="3">
        <v>98</v>
      </c>
      <c r="B99" s="4" t="s">
        <v>269</v>
      </c>
      <c r="C99" s="3" t="s">
        <v>105</v>
      </c>
      <c r="D99" s="3" t="s">
        <v>178</v>
      </c>
      <c r="E99" s="3"/>
      <c r="F99" s="4" t="s">
        <v>270</v>
      </c>
    </row>
    <row r="100" spans="1:6" ht="15" customHeight="1">
      <c r="A100" s="5">
        <v>99</v>
      </c>
      <c r="B100" s="6" t="s">
        <v>271</v>
      </c>
      <c r="C100" s="5" t="s">
        <v>106</v>
      </c>
      <c r="D100" s="5" t="s">
        <v>178</v>
      </c>
      <c r="E100" s="5" t="s">
        <v>1</v>
      </c>
      <c r="F100" s="6" t="s">
        <v>334</v>
      </c>
    </row>
    <row r="101" spans="1:6" ht="15" customHeight="1">
      <c r="A101" s="3">
        <v>100</v>
      </c>
      <c r="B101" s="4" t="s">
        <v>272</v>
      </c>
      <c r="C101" s="3" t="s">
        <v>107</v>
      </c>
      <c r="D101" s="3" t="s">
        <v>168</v>
      </c>
      <c r="E101" s="3" t="s">
        <v>5</v>
      </c>
      <c r="F101" s="4"/>
    </row>
    <row r="102" spans="1:6" ht="15" customHeight="1">
      <c r="A102" s="3">
        <v>101</v>
      </c>
      <c r="B102" s="4" t="s">
        <v>273</v>
      </c>
      <c r="C102" s="3" t="s">
        <v>108</v>
      </c>
      <c r="D102" s="3" t="s">
        <v>168</v>
      </c>
      <c r="E102" s="3" t="s">
        <v>1</v>
      </c>
      <c r="F102" s="4"/>
    </row>
    <row r="106" spans="1:6" ht="15" customHeight="1">
      <c r="B106" s="10"/>
    </row>
    <row r="107" spans="1:6" ht="15" customHeight="1">
      <c r="B107" s="10"/>
    </row>
    <row r="108" spans="1:6" ht="15" customHeight="1">
      <c r="B108" s="10"/>
    </row>
  </sheetData>
  <phoneticPr fontId="12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Normal="100" workbookViewId="0">
      <pane ySplit="1" topLeftCell="A2" activePane="bottomLeft" state="frozen"/>
      <selection pane="bottomLeft" activeCell="L22" sqref="L22"/>
    </sheetView>
  </sheetViews>
  <sheetFormatPr defaultColWidth="8.7109375" defaultRowHeight="19.5"/>
  <cols>
    <col min="1" max="2" width="6" style="7" customWidth="1"/>
    <col min="3" max="3" width="12" style="7" customWidth="1"/>
    <col min="4" max="4" width="28" style="7" customWidth="1"/>
    <col min="5" max="5" width="8" style="7" customWidth="1"/>
    <col min="6" max="6" width="35.28515625" style="7" customWidth="1"/>
    <col min="7" max="7" width="30" style="7" customWidth="1"/>
    <col min="8" max="16384" width="8.7109375" style="2"/>
  </cols>
  <sheetData>
    <row r="1" spans="1:7" ht="15" customHeight="1">
      <c r="A1" s="1" t="s">
        <v>274</v>
      </c>
      <c r="B1" s="1" t="s">
        <v>148</v>
      </c>
      <c r="C1" s="1" t="s">
        <v>146</v>
      </c>
      <c r="D1" s="1" t="s">
        <v>275</v>
      </c>
      <c r="E1" s="1" t="s">
        <v>149</v>
      </c>
      <c r="F1" s="1" t="s">
        <v>276</v>
      </c>
      <c r="G1" s="1" t="s">
        <v>109</v>
      </c>
    </row>
    <row r="2" spans="1:7" ht="15" customHeight="1">
      <c r="A2" s="3">
        <v>1</v>
      </c>
      <c r="B2" s="3" t="s">
        <v>178</v>
      </c>
      <c r="C2" s="4" t="s">
        <v>277</v>
      </c>
      <c r="D2" s="4" t="s">
        <v>278</v>
      </c>
      <c r="E2" s="3" t="s">
        <v>8</v>
      </c>
      <c r="F2" s="4"/>
      <c r="G2" s="4" t="s">
        <v>110</v>
      </c>
    </row>
    <row r="3" spans="1:7" ht="15" customHeight="1">
      <c r="A3" s="5">
        <v>2</v>
      </c>
      <c r="B3" s="5" t="s">
        <v>178</v>
      </c>
      <c r="C3" s="6" t="s">
        <v>279</v>
      </c>
      <c r="D3" s="6" t="s">
        <v>280</v>
      </c>
      <c r="E3" s="5" t="s">
        <v>21</v>
      </c>
      <c r="F3" s="6" t="s">
        <v>281</v>
      </c>
      <c r="G3" s="6" t="s">
        <v>111</v>
      </c>
    </row>
    <row r="4" spans="1:7" ht="15" customHeight="1">
      <c r="A4" s="5">
        <v>3</v>
      </c>
      <c r="B4" s="5" t="s">
        <v>178</v>
      </c>
      <c r="C4" s="6" t="s">
        <v>282</v>
      </c>
      <c r="D4" s="6" t="s">
        <v>280</v>
      </c>
      <c r="E4" s="5" t="s">
        <v>21</v>
      </c>
      <c r="F4" s="6" t="s">
        <v>281</v>
      </c>
      <c r="G4" s="6" t="s">
        <v>112</v>
      </c>
    </row>
    <row r="5" spans="1:7" ht="15" customHeight="1">
      <c r="A5" s="3">
        <v>4</v>
      </c>
      <c r="B5" s="3" t="s">
        <v>178</v>
      </c>
      <c r="C5" s="4" t="s">
        <v>283</v>
      </c>
      <c r="D5" s="4" t="s">
        <v>284</v>
      </c>
      <c r="E5" s="3" t="s">
        <v>27</v>
      </c>
      <c r="F5" s="4"/>
      <c r="G5" s="4" t="s">
        <v>113</v>
      </c>
    </row>
    <row r="6" spans="1:7" ht="15" customHeight="1">
      <c r="A6" s="3">
        <v>5</v>
      </c>
      <c r="B6" s="3" t="s">
        <v>168</v>
      </c>
      <c r="C6" s="4" t="s">
        <v>285</v>
      </c>
      <c r="D6" s="4" t="s">
        <v>286</v>
      </c>
      <c r="E6" s="3" t="s">
        <v>11</v>
      </c>
      <c r="F6" s="4"/>
      <c r="G6" s="4" t="s">
        <v>114</v>
      </c>
    </row>
    <row r="7" spans="1:7" ht="15" customHeight="1">
      <c r="A7" s="3">
        <v>6</v>
      </c>
      <c r="B7" s="3" t="s">
        <v>168</v>
      </c>
      <c r="C7" s="4" t="s">
        <v>287</v>
      </c>
      <c r="D7" s="4" t="s">
        <v>288</v>
      </c>
      <c r="E7" s="3" t="s">
        <v>1</v>
      </c>
      <c r="F7" s="4"/>
      <c r="G7" s="4" t="s">
        <v>115</v>
      </c>
    </row>
    <row r="8" spans="1:7" ht="15" customHeight="1">
      <c r="A8" s="3">
        <v>7</v>
      </c>
      <c r="B8" s="3" t="s">
        <v>168</v>
      </c>
      <c r="C8" s="4" t="s">
        <v>289</v>
      </c>
      <c r="D8" s="4" t="s">
        <v>288</v>
      </c>
      <c r="E8" s="3" t="s">
        <v>1</v>
      </c>
      <c r="F8" s="4"/>
      <c r="G8" s="4" t="s">
        <v>116</v>
      </c>
    </row>
    <row r="9" spans="1:7" ht="15" customHeight="1">
      <c r="A9" s="5">
        <v>8</v>
      </c>
      <c r="B9" s="5" t="s">
        <v>168</v>
      </c>
      <c r="C9" s="6" t="s">
        <v>290</v>
      </c>
      <c r="D9" s="6" t="s">
        <v>291</v>
      </c>
      <c r="E9" s="5" t="s">
        <v>5</v>
      </c>
      <c r="F9" s="6" t="s">
        <v>326</v>
      </c>
      <c r="G9" s="6" t="s">
        <v>117</v>
      </c>
    </row>
    <row r="10" spans="1:7" ht="15" customHeight="1">
      <c r="A10" s="3">
        <v>9</v>
      </c>
      <c r="B10" s="3" t="s">
        <v>168</v>
      </c>
      <c r="C10" s="4" t="s">
        <v>292</v>
      </c>
      <c r="D10" s="4" t="s">
        <v>293</v>
      </c>
      <c r="E10" s="3" t="s">
        <v>11</v>
      </c>
      <c r="F10" s="4"/>
      <c r="G10" s="4" t="s">
        <v>118</v>
      </c>
    </row>
    <row r="11" spans="1:7" ht="15" customHeight="1">
      <c r="A11" s="3">
        <v>10</v>
      </c>
      <c r="B11" s="3" t="s">
        <v>168</v>
      </c>
      <c r="C11" s="4" t="s">
        <v>294</v>
      </c>
      <c r="D11" s="4" t="s">
        <v>280</v>
      </c>
      <c r="E11" s="3" t="s">
        <v>1</v>
      </c>
      <c r="F11" s="4"/>
      <c r="G11" s="4" t="s">
        <v>119</v>
      </c>
    </row>
    <row r="12" spans="1:7" ht="15" customHeight="1">
      <c r="A12" s="3">
        <v>11</v>
      </c>
      <c r="B12" s="3" t="s">
        <v>168</v>
      </c>
      <c r="C12" s="4" t="s">
        <v>295</v>
      </c>
      <c r="D12" s="4" t="s">
        <v>296</v>
      </c>
      <c r="E12" s="3" t="s">
        <v>11</v>
      </c>
      <c r="F12" s="4"/>
      <c r="G12" s="4" t="s">
        <v>120</v>
      </c>
    </row>
    <row r="13" spans="1:7" ht="15" customHeight="1">
      <c r="A13" s="3">
        <v>12</v>
      </c>
      <c r="B13" s="3" t="s">
        <v>168</v>
      </c>
      <c r="C13" s="4" t="s">
        <v>297</v>
      </c>
      <c r="D13" s="4" t="s">
        <v>298</v>
      </c>
      <c r="E13" s="3" t="s">
        <v>11</v>
      </c>
      <c r="F13" s="4"/>
      <c r="G13" s="4" t="s">
        <v>121</v>
      </c>
    </row>
    <row r="14" spans="1:7" ht="15" customHeight="1">
      <c r="A14" s="3">
        <v>13</v>
      </c>
      <c r="B14" s="3" t="s">
        <v>168</v>
      </c>
      <c r="C14" s="4" t="s">
        <v>299</v>
      </c>
      <c r="D14" s="4" t="s">
        <v>300</v>
      </c>
      <c r="E14" s="3" t="s">
        <v>11</v>
      </c>
      <c r="F14" s="4"/>
      <c r="G14" s="4" t="s">
        <v>122</v>
      </c>
    </row>
    <row r="15" spans="1:7" ht="15" customHeight="1">
      <c r="A15" s="3">
        <v>14</v>
      </c>
      <c r="B15" s="3" t="s">
        <v>168</v>
      </c>
      <c r="C15" s="4" t="s">
        <v>301</v>
      </c>
      <c r="D15" s="4" t="s">
        <v>302</v>
      </c>
      <c r="E15" s="3" t="s">
        <v>1</v>
      </c>
      <c r="F15" s="4"/>
      <c r="G15" s="4" t="s">
        <v>123</v>
      </c>
    </row>
    <row r="16" spans="1:7" ht="15" customHeight="1">
      <c r="A16" s="5">
        <v>15</v>
      </c>
      <c r="B16" s="5" t="s">
        <v>168</v>
      </c>
      <c r="C16" s="6" t="s">
        <v>303</v>
      </c>
      <c r="D16" s="6" t="s">
        <v>291</v>
      </c>
      <c r="E16" s="5" t="s">
        <v>21</v>
      </c>
      <c r="F16" s="6" t="s">
        <v>327</v>
      </c>
      <c r="G16" s="6" t="s">
        <v>124</v>
      </c>
    </row>
    <row r="17" spans="1:7" ht="15" customHeight="1">
      <c r="A17" s="3">
        <v>16</v>
      </c>
      <c r="B17" s="3" t="s">
        <v>168</v>
      </c>
      <c r="C17" s="4" t="s">
        <v>304</v>
      </c>
      <c r="D17" s="4" t="s">
        <v>305</v>
      </c>
      <c r="E17" s="3" t="s">
        <v>1</v>
      </c>
      <c r="F17" s="4"/>
      <c r="G17" s="4" t="s">
        <v>125</v>
      </c>
    </row>
    <row r="18" spans="1:7" ht="15" customHeight="1">
      <c r="A18" s="3">
        <v>17</v>
      </c>
      <c r="B18" s="3" t="s">
        <v>168</v>
      </c>
      <c r="C18" s="4" t="s">
        <v>306</v>
      </c>
      <c r="D18" s="4" t="s">
        <v>307</v>
      </c>
      <c r="E18" s="3" t="s">
        <v>11</v>
      </c>
      <c r="F18" s="4"/>
      <c r="G18" s="4" t="s">
        <v>126</v>
      </c>
    </row>
    <row r="19" spans="1:7" ht="15" customHeight="1">
      <c r="A19" s="3">
        <v>18</v>
      </c>
      <c r="B19" s="3" t="s">
        <v>168</v>
      </c>
      <c r="C19" s="4" t="s">
        <v>308</v>
      </c>
      <c r="D19" s="4" t="s">
        <v>309</v>
      </c>
      <c r="E19" s="3" t="s">
        <v>11</v>
      </c>
      <c r="F19" s="4"/>
      <c r="G19" s="4" t="s">
        <v>127</v>
      </c>
    </row>
    <row r="20" spans="1:7" ht="15" customHeight="1">
      <c r="A20" s="3">
        <v>19</v>
      </c>
      <c r="B20" s="3" t="s">
        <v>168</v>
      </c>
      <c r="C20" s="4" t="s">
        <v>310</v>
      </c>
      <c r="D20" s="4" t="s">
        <v>300</v>
      </c>
      <c r="E20" s="3" t="s">
        <v>1</v>
      </c>
      <c r="F20" s="4"/>
      <c r="G20" s="4" t="s">
        <v>128</v>
      </c>
    </row>
    <row r="21" spans="1:7" ht="15" customHeight="1">
      <c r="A21" s="3">
        <v>20</v>
      </c>
      <c r="B21" s="3" t="s">
        <v>168</v>
      </c>
      <c r="C21" s="4" t="s">
        <v>311</v>
      </c>
      <c r="D21" s="4" t="s">
        <v>296</v>
      </c>
      <c r="E21" s="3" t="s">
        <v>1</v>
      </c>
      <c r="F21" s="4"/>
      <c r="G21" s="4" t="s">
        <v>129</v>
      </c>
    </row>
    <row r="22" spans="1:7" ht="15" customHeight="1">
      <c r="A22" s="3">
        <v>21</v>
      </c>
      <c r="B22" s="3" t="s">
        <v>168</v>
      </c>
      <c r="C22" s="4" t="s">
        <v>312</v>
      </c>
      <c r="D22" s="4" t="s">
        <v>328</v>
      </c>
      <c r="E22" s="3" t="s">
        <v>1</v>
      </c>
      <c r="F22" s="4"/>
      <c r="G22" s="4" t="s">
        <v>130</v>
      </c>
    </row>
    <row r="23" spans="1:7" ht="15" customHeight="1">
      <c r="A23" s="5">
        <v>22</v>
      </c>
      <c r="B23" s="5" t="s">
        <v>168</v>
      </c>
      <c r="C23" s="6" t="s">
        <v>313</v>
      </c>
      <c r="D23" s="6" t="s">
        <v>314</v>
      </c>
      <c r="E23" s="5" t="s">
        <v>5</v>
      </c>
      <c r="F23" s="6" t="s">
        <v>326</v>
      </c>
      <c r="G23" s="6" t="s">
        <v>131</v>
      </c>
    </row>
    <row r="24" spans="1:7" ht="15" customHeight="1">
      <c r="A24" s="3">
        <v>23</v>
      </c>
      <c r="B24" s="3" t="s">
        <v>168</v>
      </c>
      <c r="C24" s="4" t="s">
        <v>315</v>
      </c>
      <c r="D24" s="4" t="s">
        <v>300</v>
      </c>
      <c r="E24" s="3" t="s">
        <v>1</v>
      </c>
      <c r="F24" s="4"/>
      <c r="G24" s="4" t="s">
        <v>132</v>
      </c>
    </row>
    <row r="25" spans="1:7" ht="15" customHeight="1">
      <c r="A25" s="5">
        <v>24</v>
      </c>
      <c r="B25" s="5" t="s">
        <v>168</v>
      </c>
      <c r="C25" s="6" t="s">
        <v>316</v>
      </c>
      <c r="D25" s="6" t="s">
        <v>329</v>
      </c>
      <c r="E25" s="5" t="s">
        <v>21</v>
      </c>
      <c r="F25" s="6" t="s">
        <v>281</v>
      </c>
      <c r="G25" s="6" t="s">
        <v>133</v>
      </c>
    </row>
    <row r="26" spans="1:7" ht="15" customHeight="1">
      <c r="A26" s="5">
        <v>25</v>
      </c>
      <c r="B26" s="5" t="s">
        <v>168</v>
      </c>
      <c r="C26" s="6" t="s">
        <v>317</v>
      </c>
      <c r="D26" s="6"/>
      <c r="E26" s="5" t="s">
        <v>21</v>
      </c>
      <c r="F26" s="6" t="s">
        <v>281</v>
      </c>
      <c r="G26" s="6" t="s">
        <v>134</v>
      </c>
    </row>
    <row r="27" spans="1:7" ht="15" customHeight="1">
      <c r="A27" s="5">
        <v>26</v>
      </c>
      <c r="B27" s="5" t="s">
        <v>168</v>
      </c>
      <c r="C27" s="6" t="s">
        <v>318</v>
      </c>
      <c r="D27" s="6" t="s">
        <v>319</v>
      </c>
      <c r="E27" s="5" t="s">
        <v>21</v>
      </c>
      <c r="F27" s="6" t="s">
        <v>281</v>
      </c>
      <c r="G27" s="6"/>
    </row>
    <row r="28" spans="1:7" ht="15" customHeight="1">
      <c r="A28" s="5">
        <v>27</v>
      </c>
      <c r="B28" s="5" t="s">
        <v>168</v>
      </c>
      <c r="C28" s="6" t="s">
        <v>320</v>
      </c>
      <c r="D28" s="6" t="s">
        <v>321</v>
      </c>
      <c r="E28" s="5" t="s">
        <v>21</v>
      </c>
      <c r="F28" s="6" t="s">
        <v>281</v>
      </c>
      <c r="G28" s="6"/>
    </row>
    <row r="29" spans="1:7" ht="15" customHeight="1">
      <c r="A29" s="5">
        <v>28</v>
      </c>
      <c r="B29" s="5" t="s">
        <v>168</v>
      </c>
      <c r="C29" s="6" t="s">
        <v>322</v>
      </c>
      <c r="D29" s="6" t="s">
        <v>330</v>
      </c>
      <c r="E29" s="5" t="s">
        <v>21</v>
      </c>
      <c r="F29" s="6" t="s">
        <v>281</v>
      </c>
      <c r="G29" s="6"/>
    </row>
    <row r="30" spans="1:7" ht="15" customHeight="1">
      <c r="A30" s="5">
        <v>29</v>
      </c>
      <c r="B30" s="5" t="s">
        <v>168</v>
      </c>
      <c r="C30" s="6" t="s">
        <v>323</v>
      </c>
      <c r="D30" s="6" t="s">
        <v>324</v>
      </c>
      <c r="E30" s="5" t="s">
        <v>21</v>
      </c>
      <c r="F30" s="6" t="s">
        <v>331</v>
      </c>
      <c r="G30" s="6"/>
    </row>
    <row r="31" spans="1:7" ht="15" customHeight="1">
      <c r="A31" s="5">
        <v>30</v>
      </c>
      <c r="B31" s="5" t="s">
        <v>168</v>
      </c>
      <c r="C31" s="6" t="s">
        <v>325</v>
      </c>
      <c r="D31" s="6" t="s">
        <v>332</v>
      </c>
      <c r="E31" s="5" t="s">
        <v>21</v>
      </c>
      <c r="F31" s="6" t="s">
        <v>281</v>
      </c>
      <c r="G31" s="6"/>
    </row>
  </sheetData>
  <phoneticPr fontId="12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topLeftCell="A22" zoomScaleNormal="100" workbookViewId="0">
      <selection activeCell="G6" sqref="G6"/>
    </sheetView>
  </sheetViews>
  <sheetFormatPr defaultColWidth="8.7109375" defaultRowHeight="19.5"/>
  <cols>
    <col min="1" max="1" width="34" style="7" customWidth="1"/>
    <col min="2" max="4" width="10" style="7" customWidth="1"/>
    <col min="5" max="5" width="8.7109375" style="2"/>
    <col min="6" max="6" width="30" style="7" customWidth="1"/>
    <col min="7" max="16384" width="8.7109375" style="2"/>
  </cols>
  <sheetData>
    <row r="1" spans="1:6" ht="25.5" customHeight="1">
      <c r="A1" s="11" t="s">
        <v>338</v>
      </c>
    </row>
    <row r="2" spans="1:6" ht="18.75" customHeight="1"/>
    <row r="3" spans="1:6" ht="18.75" customHeight="1">
      <c r="A3" s="12" t="s">
        <v>339</v>
      </c>
    </row>
    <row r="4" spans="1:6" ht="18.75" customHeight="1">
      <c r="A4" s="13" t="s">
        <v>340</v>
      </c>
      <c r="B4" s="13" t="s">
        <v>150</v>
      </c>
      <c r="C4" s="13" t="s">
        <v>151</v>
      </c>
      <c r="D4" s="13" t="s">
        <v>152</v>
      </c>
    </row>
    <row r="5" spans="1:6" ht="18.75" customHeight="1">
      <c r="A5" s="14" t="s">
        <v>27</v>
      </c>
      <c r="B5" s="15">
        <f>COUNTIFS(學生總表!D:D,"男",學生總表!E:E,"S")</f>
        <v>0</v>
      </c>
      <c r="C5" s="15">
        <f>COUNTIFS(學生總表!D:D,"女",學生總表!E:E,"S")</f>
        <v>2</v>
      </c>
      <c r="D5" s="15">
        <f t="shared" ref="D5:D11" si="0">B5+C5</f>
        <v>2</v>
      </c>
    </row>
    <row r="6" spans="1:6" ht="18.75" customHeight="1">
      <c r="A6" s="14" t="s">
        <v>8</v>
      </c>
      <c r="B6" s="15">
        <f>COUNTIFS(學生總表!D:D,"男",學生總表!E:E,"M")</f>
        <v>5</v>
      </c>
      <c r="C6" s="15">
        <f>COUNTIFS(學生總表!D:D,"女",學生總表!E:E,"M")</f>
        <v>4</v>
      </c>
      <c r="D6" s="15">
        <f t="shared" si="0"/>
        <v>9</v>
      </c>
    </row>
    <row r="7" spans="1:6" ht="18.75" customHeight="1">
      <c r="A7" s="14" t="s">
        <v>1</v>
      </c>
      <c r="B7" s="15">
        <f>COUNTIFS(學生總表!D:D,"男",學生總表!E:E,"L")</f>
        <v>24</v>
      </c>
      <c r="C7" s="15">
        <f>COUNTIFS(學生總表!D:D,"女",學生總表!E:E,"L")</f>
        <v>17</v>
      </c>
      <c r="D7" s="15">
        <f t="shared" si="0"/>
        <v>41</v>
      </c>
    </row>
    <row r="8" spans="1:6" ht="18.75" customHeight="1">
      <c r="A8" s="14" t="s">
        <v>11</v>
      </c>
      <c r="B8" s="15">
        <f>COUNTIFS(學生總表!D:D,"男",學生總表!E:E,"XL")</f>
        <v>17</v>
      </c>
      <c r="C8" s="15">
        <f>COUNTIFS(學生總表!D:D,"女",學生總表!E:E,"XL")</f>
        <v>4</v>
      </c>
      <c r="D8" s="15">
        <f t="shared" si="0"/>
        <v>21</v>
      </c>
    </row>
    <row r="9" spans="1:6" ht="18.75" customHeight="1">
      <c r="A9" s="14" t="s">
        <v>5</v>
      </c>
      <c r="B9" s="15">
        <f>COUNTIFS(學生總表!D:D,"男",學生總表!E:E,"2L")</f>
        <v>13</v>
      </c>
      <c r="C9" s="15">
        <f>COUNTIFS(學生總表!D:D,"女",學生總表!E:E,"2L")</f>
        <v>3</v>
      </c>
      <c r="D9" s="15">
        <f t="shared" si="0"/>
        <v>16</v>
      </c>
    </row>
    <row r="10" spans="1:6" ht="18.75" customHeight="1">
      <c r="A10" s="14" t="s">
        <v>41</v>
      </c>
      <c r="B10" s="15">
        <f>COUNTIFS(學生總表!D:D,"男",學生總表!E:E,"3L")</f>
        <v>4</v>
      </c>
      <c r="C10" s="15">
        <f>COUNTIFS(學生總表!D:D,"女",學生總表!E:E,"3L")</f>
        <v>0</v>
      </c>
      <c r="D10" s="15">
        <f t="shared" si="0"/>
        <v>4</v>
      </c>
    </row>
    <row r="11" spans="1:6" ht="18.75" customHeight="1">
      <c r="A11" s="14" t="s">
        <v>3</v>
      </c>
      <c r="B11" s="15">
        <f>COUNTIFS(學生總表!D:D,"男",學生總表!E:E,"5L")</f>
        <v>5</v>
      </c>
      <c r="C11" s="15">
        <f>COUNTIFS(學生總表!D:D,"女",學生總表!E:E,"5L")</f>
        <v>0</v>
      </c>
      <c r="D11" s="15">
        <f t="shared" si="0"/>
        <v>5</v>
      </c>
    </row>
    <row r="12" spans="1:6" ht="18.75" customHeight="1">
      <c r="A12" s="16" t="s">
        <v>341</v>
      </c>
      <c r="B12" s="16">
        <f>SUM(B5:B11)</f>
        <v>68</v>
      </c>
      <c r="C12" s="16">
        <f>SUM(C5:C11)</f>
        <v>30</v>
      </c>
      <c r="D12" s="16">
        <f>SUM(D5:D11)</f>
        <v>98</v>
      </c>
    </row>
    <row r="13" spans="1:6" ht="18.75" customHeight="1">
      <c r="A13" s="17" t="s">
        <v>342</v>
      </c>
      <c r="B13" s="18">
        <v>1</v>
      </c>
      <c r="C13" s="18">
        <v>0</v>
      </c>
      <c r="D13" s="17">
        <f>B13+C13</f>
        <v>1</v>
      </c>
      <c r="F13" s="19" t="s">
        <v>343</v>
      </c>
    </row>
    <row r="14" spans="1:6" ht="18.75" customHeight="1">
      <c r="A14" s="20" t="s">
        <v>344</v>
      </c>
      <c r="B14" s="20">
        <f>B12+B13</f>
        <v>69</v>
      </c>
      <c r="C14" s="20">
        <f>C12+C13</f>
        <v>30</v>
      </c>
      <c r="D14" s="20">
        <f>D12+D13</f>
        <v>99</v>
      </c>
    </row>
    <row r="15" spans="1:6" ht="18.75" customHeight="1"/>
    <row r="16" spans="1:6" ht="18.75" customHeight="1">
      <c r="A16" s="12" t="s">
        <v>345</v>
      </c>
    </row>
    <row r="17" spans="1:4" ht="18.75" customHeight="1">
      <c r="A17" s="13" t="s">
        <v>340</v>
      </c>
      <c r="B17" s="13" t="s">
        <v>150</v>
      </c>
      <c r="C17" s="13" t="s">
        <v>151</v>
      </c>
      <c r="D17" s="13" t="s">
        <v>152</v>
      </c>
    </row>
    <row r="18" spans="1:4" ht="18.75" customHeight="1">
      <c r="A18" s="14" t="s">
        <v>27</v>
      </c>
      <c r="B18" s="15">
        <f>COUNTIFS(師長!B:B,"男",師長!E:E,"S")</f>
        <v>0</v>
      </c>
      <c r="C18" s="15">
        <f>COUNTIFS(師長!B:B,"女",師長!E:E,"S")</f>
        <v>1</v>
      </c>
      <c r="D18" s="15">
        <f t="shared" ref="D18:D24" si="1">B18+C18</f>
        <v>1</v>
      </c>
    </row>
    <row r="19" spans="1:4" ht="18.75" customHeight="1">
      <c r="A19" s="14" t="s">
        <v>8</v>
      </c>
      <c r="B19" s="15">
        <f>COUNTIFS(師長!B:B,"男",師長!E:E,"M")</f>
        <v>0</v>
      </c>
      <c r="C19" s="15">
        <f>COUNTIFS(師長!B:B,"女",師長!E:E,"M")</f>
        <v>1</v>
      </c>
      <c r="D19" s="15">
        <f t="shared" si="1"/>
        <v>1</v>
      </c>
    </row>
    <row r="20" spans="1:4" ht="18.75" customHeight="1">
      <c r="A20" s="14" t="s">
        <v>1</v>
      </c>
      <c r="B20" s="15">
        <f>COUNTIFS(師長!B:B,"男",師長!E:E,"L")</f>
        <v>9</v>
      </c>
      <c r="C20" s="15">
        <f>COUNTIFS(師長!B:B,"女",師長!E:E,"L")</f>
        <v>0</v>
      </c>
      <c r="D20" s="15">
        <f t="shared" si="1"/>
        <v>9</v>
      </c>
    </row>
    <row r="21" spans="1:4" ht="18.75" customHeight="1">
      <c r="A21" s="14" t="s">
        <v>11</v>
      </c>
      <c r="B21" s="15">
        <f>COUNTIFS(師長!B:B,"男",師長!E:E,"XL")</f>
        <v>7</v>
      </c>
      <c r="C21" s="15">
        <f>COUNTIFS(師長!B:B,"女",師長!E:E,"XL")</f>
        <v>0</v>
      </c>
      <c r="D21" s="15">
        <f t="shared" si="1"/>
        <v>7</v>
      </c>
    </row>
    <row r="22" spans="1:4" ht="18.75" customHeight="1">
      <c r="A22" s="14" t="s">
        <v>5</v>
      </c>
      <c r="B22" s="15">
        <f>COUNTIFS(師長!B:B,"男",師長!E:E,"2L")</f>
        <v>2</v>
      </c>
      <c r="C22" s="15">
        <f>COUNTIFS(師長!B:B,"女",師長!E:E,"2L")</f>
        <v>0</v>
      </c>
      <c r="D22" s="15">
        <f t="shared" si="1"/>
        <v>2</v>
      </c>
    </row>
    <row r="23" spans="1:4" ht="18.75" customHeight="1">
      <c r="A23" s="14" t="s">
        <v>41</v>
      </c>
      <c r="B23" s="15">
        <f>COUNTIFS(師長!B:B,"男",師長!E:E,"3L")</f>
        <v>0</v>
      </c>
      <c r="C23" s="15">
        <f>COUNTIFS(師長!B:B,"女",師長!E:E,"3L")</f>
        <v>0</v>
      </c>
      <c r="D23" s="15">
        <f t="shared" si="1"/>
        <v>0</v>
      </c>
    </row>
    <row r="24" spans="1:4" ht="18.75" customHeight="1">
      <c r="A24" s="14" t="s">
        <v>3</v>
      </c>
      <c r="B24" s="15">
        <f>COUNTIFS(師長!B:B,"男",師長!E:E,"5L")</f>
        <v>0</v>
      </c>
      <c r="C24" s="15">
        <f>COUNTIFS(師長!B:B,"女",師長!E:E,"5L")</f>
        <v>0</v>
      </c>
      <c r="D24" s="15">
        <f t="shared" si="1"/>
        <v>0</v>
      </c>
    </row>
    <row r="25" spans="1:4" ht="18.75" customHeight="1">
      <c r="A25" s="16" t="s">
        <v>341</v>
      </c>
      <c r="B25" s="16">
        <f>SUM(B18:B24)</f>
        <v>18</v>
      </c>
      <c r="C25" s="16">
        <f>SUM(C18:C24)</f>
        <v>2</v>
      </c>
      <c r="D25" s="16">
        <f>SUM(D18:D24)</f>
        <v>20</v>
      </c>
    </row>
    <row r="26" spans="1:4" ht="18.75" customHeight="1"/>
    <row r="27" spans="1:4" ht="18.75" customHeight="1">
      <c r="A27" s="12" t="s">
        <v>346</v>
      </c>
    </row>
    <row r="28" spans="1:4" ht="18.75" customHeight="1">
      <c r="A28" s="13" t="s">
        <v>340</v>
      </c>
      <c r="B28" s="13" t="s">
        <v>150</v>
      </c>
      <c r="C28" s="13" t="s">
        <v>151</v>
      </c>
      <c r="D28" s="13" t="s">
        <v>152</v>
      </c>
    </row>
    <row r="29" spans="1:4" ht="18.75" customHeight="1">
      <c r="A29" s="14" t="s">
        <v>27</v>
      </c>
      <c r="B29" s="15">
        <f>B5+B18</f>
        <v>0</v>
      </c>
      <c r="C29" s="15">
        <f>C5+C18</f>
        <v>3</v>
      </c>
      <c r="D29" s="15">
        <f t="shared" ref="D29:D35" si="2">B29+C29</f>
        <v>3</v>
      </c>
    </row>
    <row r="30" spans="1:4" ht="18.75" customHeight="1">
      <c r="A30" s="14" t="s">
        <v>8</v>
      </c>
      <c r="B30" s="15">
        <f>B6+B19</f>
        <v>5</v>
      </c>
      <c r="C30" s="15">
        <f>C6+C19</f>
        <v>5</v>
      </c>
      <c r="D30" s="15">
        <f t="shared" si="2"/>
        <v>10</v>
      </c>
    </row>
    <row r="31" spans="1:4" ht="18.75" customHeight="1">
      <c r="A31" s="14" t="s">
        <v>1</v>
      </c>
      <c r="B31" s="15">
        <f>B7+B20+1</f>
        <v>34</v>
      </c>
      <c r="C31" s="15">
        <f>C7+C20</f>
        <v>17</v>
      </c>
      <c r="D31" s="15">
        <f t="shared" si="2"/>
        <v>51</v>
      </c>
    </row>
    <row r="32" spans="1:4" ht="18.75" customHeight="1">
      <c r="A32" s="14" t="s">
        <v>11</v>
      </c>
      <c r="B32" s="15">
        <f>B8+B21</f>
        <v>24</v>
      </c>
      <c r="C32" s="15">
        <f>C8+C21</f>
        <v>4</v>
      </c>
      <c r="D32" s="15">
        <f t="shared" si="2"/>
        <v>28</v>
      </c>
    </row>
    <row r="33" spans="1:4" ht="18.75" customHeight="1">
      <c r="A33" s="14" t="s">
        <v>5</v>
      </c>
      <c r="B33" s="15">
        <f>B9+B22</f>
        <v>15</v>
      </c>
      <c r="C33" s="15">
        <f>C9+C22</f>
        <v>3</v>
      </c>
      <c r="D33" s="15">
        <f t="shared" si="2"/>
        <v>18</v>
      </c>
    </row>
    <row r="34" spans="1:4" ht="18.75" customHeight="1">
      <c r="A34" s="14" t="s">
        <v>41</v>
      </c>
      <c r="B34" s="15">
        <f>B10+B23</f>
        <v>4</v>
      </c>
      <c r="C34" s="15">
        <f>C10+C23</f>
        <v>0</v>
      </c>
      <c r="D34" s="15">
        <f t="shared" si="2"/>
        <v>4</v>
      </c>
    </row>
    <row r="35" spans="1:4" ht="18.75" customHeight="1">
      <c r="A35" s="21" t="s">
        <v>3</v>
      </c>
      <c r="B35" s="22">
        <f>B11+B24</f>
        <v>5</v>
      </c>
      <c r="C35" s="22">
        <f>C11+C24</f>
        <v>0</v>
      </c>
      <c r="D35" s="22">
        <f t="shared" si="2"/>
        <v>5</v>
      </c>
    </row>
    <row r="36" spans="1:4" ht="18.75" customHeight="1">
      <c r="A36" s="23" t="s">
        <v>347</v>
      </c>
      <c r="B36" s="23">
        <f>SUM(B29:B35)</f>
        <v>87</v>
      </c>
      <c r="C36" s="23">
        <f>SUM(C29:C35)</f>
        <v>32</v>
      </c>
      <c r="D36" s="23">
        <f>SUM(D29:D35)</f>
        <v>119</v>
      </c>
    </row>
    <row r="37" spans="1:4" ht="18.75" customHeight="1"/>
    <row r="38" spans="1:4" ht="18.75" customHeight="1">
      <c r="A38" s="12" t="s">
        <v>348</v>
      </c>
    </row>
    <row r="39" spans="1:4" ht="18.75" customHeight="1">
      <c r="A39" s="24" t="s">
        <v>349</v>
      </c>
      <c r="B39" s="25">
        <f>D12</f>
        <v>98</v>
      </c>
    </row>
    <row r="40" spans="1:4" ht="18.75" customHeight="1">
      <c r="A40" s="24" t="s">
        <v>342</v>
      </c>
      <c r="B40" s="25">
        <f>D13</f>
        <v>1</v>
      </c>
    </row>
    <row r="41" spans="1:4" ht="18.75" customHeight="1">
      <c r="A41" s="24" t="s">
        <v>350</v>
      </c>
      <c r="B41" s="25">
        <f>D14</f>
        <v>99</v>
      </c>
    </row>
    <row r="42" spans="1:4" ht="18.75" customHeight="1">
      <c r="A42" s="24" t="s">
        <v>351</v>
      </c>
      <c r="B42" s="25">
        <f>D25</f>
        <v>20</v>
      </c>
    </row>
    <row r="43" spans="1:4" ht="18.75" customHeight="1">
      <c r="A43" s="24" t="s">
        <v>352</v>
      </c>
      <c r="B43" s="25">
        <f>30-D25</f>
        <v>10</v>
      </c>
    </row>
    <row r="44" spans="1:4" ht="18.75" customHeight="1">
      <c r="A44" s="24" t="s">
        <v>353</v>
      </c>
      <c r="B44" s="25">
        <f>D36</f>
        <v>119</v>
      </c>
    </row>
  </sheetData>
  <phoneticPr fontId="12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zoomScaleNormal="100" workbookViewId="0">
      <selection activeCell="K18" sqref="K18"/>
    </sheetView>
  </sheetViews>
  <sheetFormatPr defaultColWidth="8.7109375" defaultRowHeight="19.5"/>
  <cols>
    <col min="1" max="1" width="34" style="7" customWidth="1"/>
    <col min="2" max="2" width="10" style="7" customWidth="1"/>
    <col min="3" max="3" width="19.85546875" style="7" customWidth="1"/>
    <col min="4" max="4" width="14" style="7" customWidth="1"/>
    <col min="5" max="5" width="21.140625" style="7" customWidth="1"/>
    <col min="6" max="16384" width="8.7109375" style="2"/>
  </cols>
  <sheetData>
    <row r="1" spans="1:5" ht="24">
      <c r="A1" s="11" t="s">
        <v>354</v>
      </c>
    </row>
    <row r="2" spans="1:5" ht="18" customHeight="1">
      <c r="A2" s="19" t="s">
        <v>355</v>
      </c>
    </row>
    <row r="3" spans="1:5" ht="18" customHeight="1"/>
    <row r="4" spans="1:5" ht="18" customHeight="1">
      <c r="A4" s="12" t="s">
        <v>158</v>
      </c>
    </row>
    <row r="5" spans="1:5" ht="18" customHeight="1">
      <c r="A5" s="13" t="s">
        <v>156</v>
      </c>
      <c r="B5" s="13" t="s">
        <v>356</v>
      </c>
      <c r="C5" s="13" t="s">
        <v>157</v>
      </c>
    </row>
    <row r="6" spans="1:5" ht="18" customHeight="1">
      <c r="A6" s="26" t="s">
        <v>159</v>
      </c>
      <c r="B6" s="27">
        <v>480</v>
      </c>
      <c r="C6" s="26" t="s">
        <v>357</v>
      </c>
    </row>
    <row r="7" spans="1:5" ht="18" customHeight="1">
      <c r="A7" s="26" t="s">
        <v>135</v>
      </c>
      <c r="B7" s="27">
        <v>280</v>
      </c>
      <c r="C7" s="26" t="s">
        <v>160</v>
      </c>
    </row>
    <row r="8" spans="1:5" ht="18" customHeight="1">
      <c r="A8" s="26" t="s">
        <v>161</v>
      </c>
      <c r="B8" s="27">
        <v>350</v>
      </c>
      <c r="C8" s="26" t="s">
        <v>160</v>
      </c>
    </row>
    <row r="9" spans="1:5" ht="18" customHeight="1"/>
    <row r="10" spans="1:5" ht="18" customHeight="1">
      <c r="A10" s="12" t="s">
        <v>162</v>
      </c>
    </row>
    <row r="11" spans="1:5" ht="18" customHeight="1">
      <c r="A11" s="26" t="s">
        <v>163</v>
      </c>
      <c r="B11" s="25">
        <f>尺寸統計!D12</f>
        <v>98</v>
      </c>
    </row>
    <row r="12" spans="1:5" ht="18" customHeight="1">
      <c r="A12" s="26" t="s">
        <v>358</v>
      </c>
      <c r="B12" s="25">
        <f>尺寸統計!D25</f>
        <v>20</v>
      </c>
    </row>
    <row r="13" spans="1:5" ht="18" customHeight="1"/>
    <row r="14" spans="1:5" ht="18" customHeight="1">
      <c r="A14" s="12" t="s">
        <v>359</v>
      </c>
    </row>
    <row r="15" spans="1:5" ht="18" customHeight="1">
      <c r="A15" s="13" t="s">
        <v>156</v>
      </c>
      <c r="B15" s="13" t="s">
        <v>153</v>
      </c>
      <c r="C15" s="13" t="s">
        <v>154</v>
      </c>
      <c r="D15" s="13" t="s">
        <v>360</v>
      </c>
      <c r="E15" s="13" t="s">
        <v>157</v>
      </c>
    </row>
    <row r="16" spans="1:5" ht="18" customHeight="1">
      <c r="A16" s="26" t="s">
        <v>159</v>
      </c>
      <c r="B16" s="14">
        <f>B6</f>
        <v>480</v>
      </c>
      <c r="C16" s="14">
        <f>B11+B12</f>
        <v>118</v>
      </c>
      <c r="D16" s="28">
        <f>B16*C16</f>
        <v>56640</v>
      </c>
      <c r="E16" s="26" t="s">
        <v>361</v>
      </c>
    </row>
    <row r="17" spans="1:5" ht="18" customHeight="1">
      <c r="A17" s="26" t="s">
        <v>135</v>
      </c>
      <c r="B17" s="14">
        <f>B7</f>
        <v>280</v>
      </c>
      <c r="C17" s="14">
        <f>B11</f>
        <v>98</v>
      </c>
      <c r="D17" s="28">
        <f>B17*C17</f>
        <v>27440</v>
      </c>
      <c r="E17" s="26" t="s">
        <v>164</v>
      </c>
    </row>
    <row r="18" spans="1:5" ht="18" customHeight="1">
      <c r="A18" s="26" t="s">
        <v>161</v>
      </c>
      <c r="B18" s="14">
        <f>B8</f>
        <v>350</v>
      </c>
      <c r="C18" s="14">
        <f>B11</f>
        <v>98</v>
      </c>
      <c r="D18" s="28">
        <f>B18*C18</f>
        <v>34300</v>
      </c>
      <c r="E18" s="26" t="s">
        <v>164</v>
      </c>
    </row>
    <row r="19" spans="1:5" ht="18" customHeight="1">
      <c r="A19" s="29" t="s">
        <v>165</v>
      </c>
      <c r="C19" s="29">
        <f>SUM(C16:C18)</f>
        <v>314</v>
      </c>
      <c r="D19" s="30">
        <f>SUM(D16:D18)</f>
        <v>118380</v>
      </c>
    </row>
    <row r="20" spans="1:5" ht="18" customHeight="1"/>
    <row r="21" spans="1:5" ht="24.75" customHeight="1">
      <c r="A21" s="12" t="s">
        <v>362</v>
      </c>
    </row>
    <row r="22" spans="1:5" ht="18" customHeight="1">
      <c r="A22" s="13" t="s">
        <v>156</v>
      </c>
      <c r="B22" s="13" t="s">
        <v>153</v>
      </c>
      <c r="C22" s="13" t="s">
        <v>154</v>
      </c>
      <c r="D22" s="13" t="s">
        <v>360</v>
      </c>
      <c r="E22" s="13" t="s">
        <v>155</v>
      </c>
    </row>
    <row r="23" spans="1:5" ht="18" customHeight="1">
      <c r="A23" s="31" t="s">
        <v>363</v>
      </c>
      <c r="B23" s="32">
        <f>B6</f>
        <v>480</v>
      </c>
      <c r="C23" s="32">
        <f>尺寸統計!D13</f>
        <v>1</v>
      </c>
      <c r="D23" s="33">
        <f>B23*C23</f>
        <v>480</v>
      </c>
      <c r="E23" s="31" t="s">
        <v>364</v>
      </c>
    </row>
    <row r="24" spans="1:5" ht="18" customHeight="1"/>
    <row r="25" spans="1:5" ht="18" customHeight="1">
      <c r="A25" s="34" t="s">
        <v>365</v>
      </c>
      <c r="B25" s="35"/>
      <c r="C25" s="35"/>
      <c r="D25" s="36">
        <f>D19+D23</f>
        <v>118860</v>
      </c>
    </row>
    <row r="26" spans="1:5" ht="18" customHeight="1"/>
    <row r="27" spans="1:5" ht="18" customHeight="1">
      <c r="A27" s="37" t="s">
        <v>366</v>
      </c>
      <c r="D27" s="38">
        <f>B6+B7+B8</f>
        <v>1110</v>
      </c>
    </row>
  </sheetData>
  <phoneticPr fontId="12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abSelected="1" zoomScaleNormal="100" workbookViewId="0">
      <selection activeCell="K16" sqref="K16"/>
    </sheetView>
  </sheetViews>
  <sheetFormatPr defaultColWidth="8.7109375" defaultRowHeight="19.5"/>
  <cols>
    <col min="1" max="1" width="8" style="7" customWidth="1"/>
    <col min="2" max="2" width="12" style="7" customWidth="1"/>
    <col min="3" max="3" width="14" style="7" customWidth="1"/>
    <col min="4" max="4" width="39.5703125" style="7" customWidth="1"/>
    <col min="5" max="16384" width="8.7109375" style="2"/>
  </cols>
  <sheetData>
    <row r="1" spans="1:4" ht="21" customHeight="1">
      <c r="A1" s="11" t="s">
        <v>367</v>
      </c>
    </row>
    <row r="3" spans="1:4" ht="20.25" customHeight="1">
      <c r="A3" s="37" t="s">
        <v>368</v>
      </c>
    </row>
    <row r="4" spans="1:4" ht="20.25" customHeight="1">
      <c r="A4" s="39" t="s">
        <v>369</v>
      </c>
      <c r="B4" s="39" t="s">
        <v>370</v>
      </c>
      <c r="C4" s="39" t="s">
        <v>371</v>
      </c>
      <c r="D4" s="39" t="s">
        <v>372</v>
      </c>
    </row>
    <row r="5" spans="1:4" ht="20.25" customHeight="1">
      <c r="A5" s="26" t="s">
        <v>373</v>
      </c>
      <c r="B5" s="26" t="s">
        <v>374</v>
      </c>
      <c r="C5" s="26" t="s">
        <v>136</v>
      </c>
      <c r="D5" s="26" t="s">
        <v>375</v>
      </c>
    </row>
    <row r="6" spans="1:4" ht="20.25" customHeight="1">
      <c r="A6" s="26" t="s">
        <v>373</v>
      </c>
      <c r="B6" s="26" t="s">
        <v>376</v>
      </c>
      <c r="C6" s="26" t="s">
        <v>137</v>
      </c>
      <c r="D6" s="26" t="s">
        <v>375</v>
      </c>
    </row>
    <row r="7" spans="1:4" ht="20.25" customHeight="1">
      <c r="A7" s="26" t="s">
        <v>373</v>
      </c>
      <c r="B7" s="26" t="s">
        <v>377</v>
      </c>
      <c r="C7" s="26" t="s">
        <v>138</v>
      </c>
      <c r="D7" s="26" t="s">
        <v>375</v>
      </c>
    </row>
    <row r="8" spans="1:4" ht="20.25" customHeight="1">
      <c r="A8" s="26" t="s">
        <v>373</v>
      </c>
      <c r="B8" s="26" t="s">
        <v>378</v>
      </c>
      <c r="C8" s="26" t="s">
        <v>139</v>
      </c>
      <c r="D8" s="26" t="s">
        <v>375</v>
      </c>
    </row>
    <row r="9" spans="1:4" ht="20.25" customHeight="1">
      <c r="A9" s="26" t="s">
        <v>373</v>
      </c>
      <c r="B9" s="26" t="s">
        <v>379</v>
      </c>
      <c r="C9" s="26" t="s">
        <v>140</v>
      </c>
      <c r="D9" s="26" t="s">
        <v>375</v>
      </c>
    </row>
    <row r="10" spans="1:4" ht="20.25" customHeight="1">
      <c r="A10" s="26" t="s">
        <v>373</v>
      </c>
      <c r="B10" s="26" t="s">
        <v>380</v>
      </c>
      <c r="C10" s="26" t="s">
        <v>141</v>
      </c>
      <c r="D10" s="26" t="s">
        <v>375</v>
      </c>
    </row>
    <row r="11" spans="1:4" ht="20.25" customHeight="1">
      <c r="A11" s="26" t="s">
        <v>373</v>
      </c>
      <c r="B11" s="26" t="s">
        <v>381</v>
      </c>
      <c r="C11" s="26" t="s">
        <v>142</v>
      </c>
      <c r="D11" s="26" t="s">
        <v>375</v>
      </c>
    </row>
    <row r="12" spans="1:4" ht="20.25" customHeight="1">
      <c r="A12" s="26" t="s">
        <v>373</v>
      </c>
      <c r="B12" s="26" t="s">
        <v>382</v>
      </c>
      <c r="C12" s="26" t="s">
        <v>143</v>
      </c>
      <c r="D12" s="26" t="s">
        <v>383</v>
      </c>
    </row>
    <row r="13" spans="1:4" ht="20.25" customHeight="1">
      <c r="A13" s="26" t="s">
        <v>373</v>
      </c>
      <c r="B13" s="26" t="s">
        <v>384</v>
      </c>
      <c r="C13" s="26" t="s">
        <v>144</v>
      </c>
      <c r="D13" s="26" t="s">
        <v>375</v>
      </c>
    </row>
    <row r="14" spans="1:4" ht="20.25" customHeight="1"/>
    <row r="15" spans="1:4" ht="20.25" customHeight="1">
      <c r="A15" s="37" t="s">
        <v>385</v>
      </c>
    </row>
    <row r="16" spans="1:4" ht="20.25" customHeight="1">
      <c r="A16" s="39" t="s">
        <v>369</v>
      </c>
      <c r="B16" s="39" t="s">
        <v>370</v>
      </c>
      <c r="C16" s="39" t="s">
        <v>371</v>
      </c>
      <c r="D16" s="39" t="s">
        <v>372</v>
      </c>
    </row>
    <row r="17" spans="1:4" ht="20.25" customHeight="1">
      <c r="A17" s="26" t="s">
        <v>373</v>
      </c>
      <c r="B17" s="26" t="s">
        <v>386</v>
      </c>
      <c r="C17" s="26" t="s">
        <v>145</v>
      </c>
      <c r="D17" s="26" t="s">
        <v>387</v>
      </c>
    </row>
    <row r="18" spans="1:4" ht="20.25" customHeight="1"/>
    <row r="19" spans="1:4" ht="20.25" customHeight="1">
      <c r="A19" s="40" t="s">
        <v>396</v>
      </c>
    </row>
    <row r="20" spans="1:4" ht="20.25" customHeight="1">
      <c r="A20" s="39" t="s">
        <v>369</v>
      </c>
      <c r="B20" s="39" t="s">
        <v>370</v>
      </c>
      <c r="C20" s="39" t="s">
        <v>388</v>
      </c>
      <c r="D20" s="39" t="s">
        <v>389</v>
      </c>
    </row>
    <row r="21" spans="1:4" ht="20.25" customHeight="1">
      <c r="A21" s="31" t="s">
        <v>164</v>
      </c>
      <c r="B21" s="31" t="s">
        <v>390</v>
      </c>
      <c r="C21" s="31" t="s">
        <v>20</v>
      </c>
      <c r="D21" s="31" t="s">
        <v>391</v>
      </c>
    </row>
    <row r="22" spans="1:4" ht="20.25" customHeight="1">
      <c r="A22" s="31" t="s">
        <v>164</v>
      </c>
      <c r="B22" s="31" t="s">
        <v>392</v>
      </c>
      <c r="C22" s="31" t="s">
        <v>52</v>
      </c>
      <c r="D22" s="31" t="s">
        <v>393</v>
      </c>
    </row>
    <row r="23" spans="1:4" ht="20.25" customHeight="1">
      <c r="A23" s="31" t="s">
        <v>164</v>
      </c>
      <c r="B23" s="31" t="s">
        <v>394</v>
      </c>
      <c r="C23" s="31" t="s">
        <v>105</v>
      </c>
      <c r="D23" s="31" t="s">
        <v>395</v>
      </c>
    </row>
  </sheetData>
  <phoneticPr fontId="12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學生總表</vt:lpstr>
      <vt:lpstr>師長</vt:lpstr>
      <vt:lpstr>尺寸統計</vt:lpstr>
      <vt:lpstr>費用統計</vt:lpstr>
      <vt:lpstr>缺漏名單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GRACE</cp:lastModifiedBy>
  <cp:revision>0</cp:revision>
  <dcterms:created xsi:type="dcterms:W3CDTF">2026-06-10T06:13:16Z</dcterms:created>
  <dcterms:modified xsi:type="dcterms:W3CDTF">2026-06-18T08:39:09Z</dcterms:modified>
  <dc:language>en-US</dc:language>
</cp:coreProperties>
</file>